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Presupuestales\"/>
    </mc:Choice>
  </mc:AlternateContent>
  <bookViews>
    <workbookView xWindow="0" yWindow="0" windowWidth="20490" windowHeight="7455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COG!$A$2:$H$204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7" i="1" l="1"/>
  <c r="H177" i="1" s="1"/>
  <c r="E176" i="1"/>
  <c r="H176" i="1" s="1"/>
  <c r="E175" i="1"/>
  <c r="H175" i="1" s="1"/>
  <c r="E174" i="1"/>
  <c r="H174" i="1" s="1"/>
  <c r="E173" i="1"/>
  <c r="H173" i="1" s="1"/>
  <c r="E172" i="1"/>
  <c r="H172" i="1" s="1"/>
  <c r="E171" i="1"/>
  <c r="H171" i="1" s="1"/>
  <c r="G170" i="1"/>
  <c r="F170" i="1"/>
  <c r="D170" i="1"/>
  <c r="C170" i="1"/>
  <c r="E169" i="1"/>
  <c r="H169" i="1" s="1"/>
  <c r="E168" i="1"/>
  <c r="H168" i="1" s="1"/>
  <c r="E167" i="1"/>
  <c r="H167" i="1" s="1"/>
  <c r="G166" i="1"/>
  <c r="F166" i="1"/>
  <c r="D166" i="1"/>
  <c r="C166" i="1"/>
  <c r="E165" i="1"/>
  <c r="H165" i="1" s="1"/>
  <c r="E164" i="1"/>
  <c r="H164" i="1" s="1"/>
  <c r="E163" i="1"/>
  <c r="H163" i="1" s="1"/>
  <c r="E162" i="1"/>
  <c r="H162" i="1" s="1"/>
  <c r="E161" i="1"/>
  <c r="H161" i="1" s="1"/>
  <c r="E160" i="1"/>
  <c r="H160" i="1" s="1"/>
  <c r="E159" i="1"/>
  <c r="H158" i="1"/>
  <c r="E158" i="1"/>
  <c r="G157" i="1"/>
  <c r="F157" i="1"/>
  <c r="D157" i="1"/>
  <c r="C157" i="1"/>
  <c r="E156" i="1"/>
  <c r="H156" i="1" s="1"/>
  <c r="E155" i="1"/>
  <c r="E153" i="1" s="1"/>
  <c r="E154" i="1"/>
  <c r="H154" i="1" s="1"/>
  <c r="G153" i="1"/>
  <c r="F153" i="1"/>
  <c r="D153" i="1"/>
  <c r="C153" i="1"/>
  <c r="E152" i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H146" i="1"/>
  <c r="E146" i="1"/>
  <c r="E145" i="1"/>
  <c r="E144" i="1"/>
  <c r="H144" i="1" s="1"/>
  <c r="G143" i="1"/>
  <c r="F143" i="1"/>
  <c r="D143" i="1"/>
  <c r="C143" i="1"/>
  <c r="E142" i="1"/>
  <c r="H142" i="1" s="1"/>
  <c r="E141" i="1"/>
  <c r="H141" i="1" s="1"/>
  <c r="H140" i="1"/>
  <c r="E140" i="1"/>
  <c r="E139" i="1"/>
  <c r="H139" i="1" s="1"/>
  <c r="E138" i="1"/>
  <c r="H138" i="1" s="1"/>
  <c r="E137" i="1"/>
  <c r="H137" i="1" s="1"/>
  <c r="E136" i="1"/>
  <c r="H136" i="1" s="1"/>
  <c r="E135" i="1"/>
  <c r="E133" i="1" s="1"/>
  <c r="E134" i="1"/>
  <c r="H134" i="1" s="1"/>
  <c r="G133" i="1"/>
  <c r="F133" i="1"/>
  <c r="D133" i="1"/>
  <c r="C133" i="1"/>
  <c r="E132" i="1"/>
  <c r="H132" i="1" s="1"/>
  <c r="E131" i="1"/>
  <c r="H131" i="1" s="1"/>
  <c r="E130" i="1"/>
  <c r="H130" i="1" s="1"/>
  <c r="E129" i="1"/>
  <c r="H129" i="1" s="1"/>
  <c r="E128" i="1"/>
  <c r="H128" i="1" s="1"/>
  <c r="E127" i="1"/>
  <c r="H127" i="1" s="1"/>
  <c r="E126" i="1"/>
  <c r="H126" i="1" s="1"/>
  <c r="E125" i="1"/>
  <c r="E124" i="1"/>
  <c r="H124" i="1" s="1"/>
  <c r="G123" i="1"/>
  <c r="F123" i="1"/>
  <c r="D123" i="1"/>
  <c r="C123" i="1"/>
  <c r="E122" i="1"/>
  <c r="H122" i="1" s="1"/>
  <c r="E121" i="1"/>
  <c r="H121" i="1" s="1"/>
  <c r="E120" i="1"/>
  <c r="H120" i="1" s="1"/>
  <c r="E119" i="1"/>
  <c r="H119" i="1" s="1"/>
  <c r="E118" i="1"/>
  <c r="H118" i="1" s="1"/>
  <c r="E117" i="1"/>
  <c r="H117" i="1" s="1"/>
  <c r="E116" i="1"/>
  <c r="H116" i="1" s="1"/>
  <c r="E115" i="1"/>
  <c r="H115" i="1" s="1"/>
  <c r="E114" i="1"/>
  <c r="H114" i="1" s="1"/>
  <c r="G113" i="1"/>
  <c r="F113" i="1"/>
  <c r="D113" i="1"/>
  <c r="C113" i="1"/>
  <c r="E112" i="1"/>
  <c r="H112" i="1" s="1"/>
  <c r="E111" i="1"/>
  <c r="H111" i="1" s="1"/>
  <c r="E110" i="1"/>
  <c r="H110" i="1" s="1"/>
  <c r="E109" i="1"/>
  <c r="H109" i="1" s="1"/>
  <c r="E108" i="1"/>
  <c r="H108" i="1" s="1"/>
  <c r="E107" i="1"/>
  <c r="H107" i="1" s="1"/>
  <c r="E106" i="1"/>
  <c r="H106" i="1" s="1"/>
  <c r="G105" i="1"/>
  <c r="F105" i="1"/>
  <c r="F103" i="1" s="1"/>
  <c r="D105" i="1"/>
  <c r="C105" i="1"/>
  <c r="E105" i="1" s="1"/>
  <c r="G103" i="1"/>
  <c r="E83" i="1"/>
  <c r="E82" i="1"/>
  <c r="E81" i="1"/>
  <c r="E80" i="1"/>
  <c r="H80" i="1" s="1"/>
  <c r="E79" i="1"/>
  <c r="E78" i="1"/>
  <c r="E76" i="1" s="1"/>
  <c r="E77" i="1"/>
  <c r="H77" i="1" s="1"/>
  <c r="G76" i="1"/>
  <c r="F76" i="1"/>
  <c r="D76" i="1"/>
  <c r="C76" i="1"/>
  <c r="E75" i="1"/>
  <c r="E74" i="1"/>
  <c r="E73" i="1"/>
  <c r="E72" i="1" s="1"/>
  <c r="H72" i="1"/>
  <c r="F72" i="1"/>
  <c r="D72" i="1"/>
  <c r="C72" i="1"/>
  <c r="E71" i="1"/>
  <c r="E70" i="1"/>
  <c r="E69" i="1"/>
  <c r="E68" i="1"/>
  <c r="E67" i="1"/>
  <c r="E66" i="1"/>
  <c r="E65" i="1"/>
  <c r="E64" i="1"/>
  <c r="H63" i="1"/>
  <c r="G63" i="1"/>
  <c r="F63" i="1"/>
  <c r="E63" i="1"/>
  <c r="D63" i="1"/>
  <c r="C63" i="1"/>
  <c r="E62" i="1"/>
  <c r="H62" i="1" s="1"/>
  <c r="E61" i="1"/>
  <c r="H61" i="1" s="1"/>
  <c r="E60" i="1"/>
  <c r="H60" i="1" s="1"/>
  <c r="G59" i="1"/>
  <c r="F59" i="1"/>
  <c r="E59" i="1"/>
  <c r="D59" i="1"/>
  <c r="C59" i="1"/>
  <c r="E58" i="1"/>
  <c r="H58" i="1" s="1"/>
  <c r="E57" i="1"/>
  <c r="H57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G49" i="1"/>
  <c r="F49" i="1"/>
  <c r="D49" i="1"/>
  <c r="C49" i="1"/>
  <c r="E48" i="1"/>
  <c r="H48" i="1" s="1"/>
  <c r="E47" i="1"/>
  <c r="H47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G39" i="1"/>
  <c r="F39" i="1"/>
  <c r="E39" i="1"/>
  <c r="D39" i="1"/>
  <c r="C39" i="1"/>
  <c r="E38" i="1"/>
  <c r="H38" i="1" s="1"/>
  <c r="E37" i="1"/>
  <c r="H37" i="1" s="1"/>
  <c r="E36" i="1"/>
  <c r="H36" i="1" s="1"/>
  <c r="E35" i="1"/>
  <c r="H35" i="1" s="1"/>
  <c r="E34" i="1"/>
  <c r="H34" i="1" s="1"/>
  <c r="H33" i="1"/>
  <c r="E33" i="1"/>
  <c r="E32" i="1"/>
  <c r="E31" i="1"/>
  <c r="H31" i="1" s="1"/>
  <c r="E30" i="1"/>
  <c r="H30" i="1" s="1"/>
  <c r="G29" i="1"/>
  <c r="F29" i="1"/>
  <c r="D29" i="1"/>
  <c r="C29" i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H21" i="1"/>
  <c r="E21" i="1"/>
  <c r="E20" i="1"/>
  <c r="H20" i="1" s="1"/>
  <c r="G19" i="1"/>
  <c r="F19" i="1"/>
  <c r="D19" i="1"/>
  <c r="C19" i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K12" i="1"/>
  <c r="E12" i="1"/>
  <c r="H12" i="1" s="1"/>
  <c r="G11" i="1"/>
  <c r="F11" i="1"/>
  <c r="F10" i="1" s="1"/>
  <c r="F179" i="1" s="1"/>
  <c r="D11" i="1"/>
  <c r="D10" i="1" s="1"/>
  <c r="C11" i="1"/>
  <c r="D103" i="1" l="1"/>
  <c r="D179" i="1" s="1"/>
  <c r="E157" i="1"/>
  <c r="E166" i="1"/>
  <c r="G10" i="1"/>
  <c r="G179" i="1" s="1"/>
  <c r="E49" i="1"/>
  <c r="E143" i="1"/>
  <c r="E170" i="1"/>
  <c r="E11" i="1"/>
  <c r="E19" i="1"/>
  <c r="H39" i="1"/>
  <c r="H59" i="1"/>
  <c r="C103" i="1"/>
  <c r="E123" i="1"/>
  <c r="H11" i="1"/>
  <c r="H19" i="1"/>
  <c r="H49" i="1"/>
  <c r="H113" i="1"/>
  <c r="H166" i="1"/>
  <c r="H105" i="1"/>
  <c r="H170" i="1"/>
  <c r="E113" i="1"/>
  <c r="E29" i="1"/>
  <c r="H78" i="1"/>
  <c r="H76" i="1" s="1"/>
  <c r="H125" i="1"/>
  <c r="H123" i="1" s="1"/>
  <c r="C10" i="1"/>
  <c r="H32" i="1"/>
  <c r="H29" i="1" s="1"/>
  <c r="H135" i="1"/>
  <c r="H133" i="1" s="1"/>
  <c r="H145" i="1"/>
  <c r="H143" i="1" s="1"/>
  <c r="H155" i="1"/>
  <c r="H153" i="1" s="1"/>
  <c r="H159" i="1"/>
  <c r="H157" i="1" s="1"/>
  <c r="E10" i="1" l="1"/>
  <c r="C179" i="1"/>
  <c r="E103" i="1"/>
  <c r="H10" i="1"/>
  <c r="H103" i="1"/>
  <c r="E179" i="1" l="1"/>
  <c r="H179" i="1"/>
</calcChain>
</file>

<file path=xl/sharedStrings.xml><?xml version="1.0" encoding="utf-8"?>
<sst xmlns="http://schemas.openxmlformats.org/spreadsheetml/2006/main" count="179" uniqueCount="105">
  <si>
    <t>MUNICIPIO DE CHIHUAHUA</t>
  </si>
  <si>
    <t>Estado Analítico del Ejercicio del Presupuesto de Egresos Detallado - LDF</t>
  </si>
  <si>
    <t xml:space="preserve">Clasificación por Objeto del Gasto (Capítulo y Concepto) </t>
  </si>
  <si>
    <t>Del 1° de Enero al 30 de Septiembre de 2019 (b)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</si>
  <si>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</si>
  <si>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</si>
  <si>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</si>
  <si>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</si>
  <si>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</si>
  <si>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</si>
  <si>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</si>
  <si>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</si>
  <si>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</si>
  <si>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</si>
  <si>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</si>
  <si>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</si>
  <si>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</si>
  <si>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</si>
  <si>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</si>
  <si>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</si>
  <si>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</si>
  <si>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</si>
  <si>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</si>
  <si>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</si>
  <si>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</si>
  <si>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</si>
  <si>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</si>
  <si>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</si>
  <si>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</si>
  <si>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</si>
  <si>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</si>
  <si>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</si>
  <si>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</si>
  <si>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</si>
  <si>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</si>
  <si>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</si>
  <si>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</si>
  <si>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</si>
  <si>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</si>
  <si>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</si>
  <si>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</si>
  <si>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</si>
  <si>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</si>
  <si>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</si>
  <si>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</si>
  <si>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</si>
  <si>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</si>
  <si>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</si>
  <si>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</si>
  <si>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</si>
  <si>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</si>
  <si>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</si>
  <si>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</si>
  <si>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</si>
  <si>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</si>
  <si>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</si>
  <si>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</si>
  <si>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</si>
  <si>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</si>
  <si>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</si>
  <si>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</si>
  <si>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</si>
  <si>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</si>
  <si>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</si>
  <si>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</si>
  <si>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</si>
  <si>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</si>
  <si>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</si>
  <si>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</si>
  <si>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</si>
  <si>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</si>
  <si>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</si>
  <si>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</si>
  <si>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</si>
  <si>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</si>
  <si>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</si>
  <si>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</si>
  <si>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</si>
  <si>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</si>
  <si>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</si>
  <si>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</si>
  <si>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</si>
  <si>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</si>
  <si>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</si>
  <si>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</si>
  <si>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</si>
  <si>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</si>
  <si>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</si>
  <si>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</si>
  <si>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PRESIDENTA MUNICIPAL</t>
  </si>
  <si>
    <t>__________________________________________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</si>
  <si>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</si>
  <si>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</si>
  <si>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</si>
  <si>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</si>
  <si>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</si>
  <si>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____________________________________________</t>
  </si>
  <si>
    <t>MTRA. AÍDA AMANDA CÓRDOVA CHÁVEZ</t>
  </si>
  <si>
    <t>C.P. CARLOS DAVID OROZCO CHACÓN</t>
  </si>
  <si>
    <t>OFICIAL MAYOR</t>
  </si>
  <si>
    <t>DIRECTOR DE PLANEACIÓN Y EVALUACIÓN</t>
  </si>
  <si>
    <t>______________________________________________</t>
  </si>
  <si>
    <t>________________________________________</t>
  </si>
  <si>
    <t>LIC. JOSÉ DE JESÚS GRANILLO VÁZQUEZ</t>
  </si>
  <si>
    <t>ING. IGNACIO RAMÍREZ SALUZÚ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</si>
</sst>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5">
    <xf numFmtId="0" fontId="0" fillId="0" borderId="0" xfId="0"/>
    <xf numFmtId="0" fontId="2" fillId="0" borderId="0" xfId="0" applyFont="1"/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4" fontId="2" fillId="0" borderId="5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" fontId="2" fillId="0" borderId="9" xfId="0" applyNumberFormat="1" applyFont="1" applyFill="1" applyBorder="1" applyAlignment="1">
      <alignment horizontal="righ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3" fillId="0" borderId="0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right" vertical="center"/>
    </xf>
    <xf numFmtId="4" fontId="2" fillId="0" borderId="8" xfId="0" applyNumberFormat="1" applyFont="1" applyBorder="1" applyAlignment="1">
      <alignment horizontal="right" vertical="center"/>
    </xf>
    <xf numFmtId="0" fontId="4" fillId="0" borderId="0" xfId="0" applyFont="1"/>
    <xf numFmtId="4" fontId="4" fillId="0" borderId="0" xfId="0" applyNumberFormat="1" applyFont="1"/>
    <xf numFmtId="0" fontId="5" fillId="0" borderId="0" xfId="2" applyFont="1"/>
    <xf numFmtId="0" fontId="0" fillId="0" borderId="0" xfId="0" applyFill="1"/>
    <xf numFmtId="0" fontId="5" fillId="0" borderId="0" xfId="2" applyFont="1" applyAlignment="1">
      <alignment horizontal="center"/>
    </xf>
    <xf numFmtId="0" fontId="5" fillId="0" borderId="0" xfId="2" applyFont="1" applyAlignment="1"/>
    <xf numFmtId="0" fontId="5" fillId="0" borderId="0" xfId="2"/>
    <xf numFmtId="4" fontId="0" fillId="0" borderId="0" xfId="0" applyNumberFormat="1" applyFill="1"/>
    <xf numFmtId="43" fontId="0" fillId="0" borderId="0" xfId="1" applyFont="1" applyFill="1"/>
    <xf numFmtId="43" fontId="0" fillId="0" borderId="0" xfId="1" applyFont="1"/>
    <xf numFmtId="4" fontId="4" fillId="0" borderId="0" xfId="0" applyNumberFormat="1" applyFont="1" applyFill="1"/>
    <xf numFmtId="0" fontId="5" fillId="0" borderId="0" xfId="2" applyFont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9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1</xdr:row>
      <xdr:rowOff>133350</xdr:rowOff>
    </xdr:from>
    <xdr:to>
      <xdr:col>1</xdr:col>
      <xdr:colOff>549156</xdr:colOff>
      <xdr:row>6</xdr:row>
      <xdr:rowOff>95249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99" y="333375"/>
          <a:ext cx="1196857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K225"/>
  <sheetViews>
    <sheetView tabSelected="1" workbookViewId="0">
      <selection activeCell="A195" sqref="A195:B195"/>
    </sheetView>
  </sheetViews>
  <sheetFormatPr baseColWidth="10" defaultRowHeight="15" x14ac:dyDescent="0.25"/>
  <cols>
    <col min="2" max="2" width="62.5703125" customWidth="1"/>
    <col min="3" max="3" width="14.7109375" bestFit="1" customWidth="1"/>
    <col min="4" max="4" width="14.42578125" customWidth="1"/>
    <col min="5" max="5" width="15.28515625" bestFit="1" customWidth="1"/>
    <col min="6" max="6" width="14.7109375" bestFit="1" customWidth="1"/>
    <col min="7" max="7" width="15.140625" bestFit="1" customWidth="1"/>
    <col min="8" max="9" width="15.28515625" bestFit="1" customWidth="1"/>
    <col min="10" max="11" width="14.140625" bestFit="1" customWidth="1"/>
  </cols>
  <sheetData>
    <row r="1" spans="1:11" ht="15.75" thickBot="1" x14ac:dyDescent="0.3">
      <c r="A1" s="1"/>
      <c r="B1" s="1"/>
      <c r="C1" s="1"/>
      <c r="D1" s="1"/>
      <c r="E1" s="1"/>
      <c r="F1" s="1"/>
      <c r="G1" s="1"/>
      <c r="H1" s="1"/>
    </row>
    <row r="2" spans="1:11" x14ac:dyDescent="0.25">
      <c r="A2" s="51"/>
      <c r="B2" s="52"/>
      <c r="C2" s="52"/>
      <c r="D2" s="52"/>
      <c r="E2" s="52"/>
      <c r="F2" s="52"/>
      <c r="G2" s="52"/>
      <c r="H2" s="53"/>
    </row>
    <row r="3" spans="1:11" x14ac:dyDescent="0.25">
      <c r="A3" s="44" t="s">
        <v>0</v>
      </c>
      <c r="B3" s="54"/>
      <c r="C3" s="54"/>
      <c r="D3" s="54"/>
      <c r="E3" s="54"/>
      <c r="F3" s="54"/>
      <c r="G3" s="54"/>
      <c r="H3" s="45"/>
    </row>
    <row r="4" spans="1:11" x14ac:dyDescent="0.25">
      <c r="A4" s="44" t="s">
        <v>1</v>
      </c>
      <c r="B4" s="54"/>
      <c r="C4" s="54"/>
      <c r="D4" s="54"/>
      <c r="E4" s="54"/>
      <c r="F4" s="54"/>
      <c r="G4" s="54"/>
      <c r="H4" s="45"/>
    </row>
    <row r="5" spans="1:11" x14ac:dyDescent="0.25">
      <c r="A5" s="44" t="s">
        <v>2</v>
      </c>
      <c r="B5" s="54"/>
      <c r="C5" s="54"/>
      <c r="D5" s="54"/>
      <c r="E5" s="54"/>
      <c r="F5" s="54"/>
      <c r="G5" s="54"/>
      <c r="H5" s="45"/>
    </row>
    <row r="6" spans="1:11" x14ac:dyDescent="0.25">
      <c r="A6" s="44" t="s">
        <v>3</v>
      </c>
      <c r="B6" s="54"/>
      <c r="C6" s="54"/>
      <c r="D6" s="54"/>
      <c r="E6" s="54"/>
      <c r="F6" s="54"/>
      <c r="G6" s="54"/>
      <c r="H6" s="45"/>
    </row>
    <row r="7" spans="1:11" ht="15.75" thickBot="1" x14ac:dyDescent="0.3">
      <c r="A7" s="46" t="s">
        <v>4</v>
      </c>
      <c r="B7" s="48"/>
      <c r="C7" s="48"/>
      <c r="D7" s="48"/>
      <c r="E7" s="48"/>
      <c r="F7" s="48"/>
      <c r="G7" s="48"/>
      <c r="H7" s="47"/>
    </row>
    <row r="8" spans="1:11" ht="15.75" thickBot="1" x14ac:dyDescent="0.3">
      <c r="A8" s="44" t="s">
        <v>5</v>
      </c>
      <c r="B8" s="45"/>
      <c r="C8" s="46" t="s">
        <v>6</v>
      </c>
      <c r="D8" s="48"/>
      <c r="E8" s="48"/>
      <c r="F8" s="48"/>
      <c r="G8" s="47"/>
      <c r="H8" s="49" t="s">
        <v>7</v>
      </c>
    </row>
    <row r="9" spans="1:11" ht="24.75" thickBot="1" x14ac:dyDescent="0.3">
      <c r="A9" s="46"/>
      <c r="B9" s="47"/>
      <c r="C9" s="2" t="s">
        <v>8</v>
      </c>
      <c r="D9" s="3" t="s">
        <v>9</v>
      </c>
      <c r="E9" s="2" t="s">
        <v>10</v>
      </c>
      <c r="F9" s="2" t="s">
        <v>11</v>
      </c>
      <c r="G9" s="2" t="s">
        <v>12</v>
      </c>
      <c r="H9" s="50"/>
    </row>
    <row r="10" spans="1:11" x14ac:dyDescent="0.25">
      <c r="A10" s="42" t="s">
        <v>13</v>
      </c>
      <c r="B10" s="43"/>
      <c r="C10" s="4">
        <f t="shared" ref="C10:H10" si="0">C11+C19+C29+C39+C49+C59+C63+C72+C76</f>
        <v>1984965239.1199999</v>
      </c>
      <c r="D10" s="5">
        <f t="shared" si="0"/>
        <v>311781055.54999989</v>
      </c>
      <c r="E10" s="5">
        <f t="shared" si="0"/>
        <v>2296746294.6700001</v>
      </c>
      <c r="F10" s="5">
        <f t="shared" si="0"/>
        <v>1807789885.3099999</v>
      </c>
      <c r="G10" s="5">
        <f t="shared" si="0"/>
        <v>1718212853.1200001</v>
      </c>
      <c r="H10" s="5">
        <f t="shared" si="0"/>
        <v>488956409.3599999</v>
      </c>
    </row>
    <row r="11" spans="1:11" x14ac:dyDescent="0.25">
      <c r="A11" s="33" t="s">
        <v>14</v>
      </c>
      <c r="B11" s="34"/>
      <c r="C11" s="6">
        <f>SUM(C12:C18)</f>
        <v>785302029</v>
      </c>
      <c r="D11" s="7">
        <f>SUM(D12:D18)</f>
        <v>-41234159.330000035</v>
      </c>
      <c r="E11" s="7">
        <f>C11+D11</f>
        <v>744067869.66999996</v>
      </c>
      <c r="F11" s="6">
        <f>SUM(F12:F18)</f>
        <v>743833409.75</v>
      </c>
      <c r="G11" s="8">
        <f>SUM(G12:G18)</f>
        <v>743370996.5</v>
      </c>
      <c r="H11" s="8">
        <f>SUM(H12:H18)</f>
        <v>234459.91999999061</v>
      </c>
      <c r="I11" s="28"/>
      <c r="J11" s="9"/>
    </row>
    <row r="12" spans="1:11" x14ac:dyDescent="0.25">
      <c r="A12" s="10"/>
      <c r="B12" s="11" t="s">
        <v>15</v>
      </c>
      <c r="C12" s="6">
        <v>218933100</v>
      </c>
      <c r="D12" s="7">
        <v>-7270247.1400000006</v>
      </c>
      <c r="E12" s="7">
        <f t="shared" ref="E12:E58" si="1">C12+D12</f>
        <v>211662852.86000001</v>
      </c>
      <c r="F12" s="7">
        <v>211662852.86000001</v>
      </c>
      <c r="G12" s="8">
        <v>211662852.86000001</v>
      </c>
      <c r="H12" s="8">
        <f>E12-F12</f>
        <v>0</v>
      </c>
      <c r="I12" s="9"/>
      <c r="K12" s="9">
        <f>I12-J12</f>
        <v>0</v>
      </c>
    </row>
    <row r="13" spans="1:11" x14ac:dyDescent="0.25">
      <c r="A13" s="10"/>
      <c r="B13" s="11" t="s">
        <v>16</v>
      </c>
      <c r="C13" s="6">
        <v>14712390</v>
      </c>
      <c r="D13" s="7">
        <v>2250716.3800000008</v>
      </c>
      <c r="E13" s="7">
        <f t="shared" si="1"/>
        <v>16963106.380000003</v>
      </c>
      <c r="F13" s="7">
        <v>16903606.379999999</v>
      </c>
      <c r="G13" s="8">
        <v>16887606.379999999</v>
      </c>
      <c r="H13" s="8">
        <f t="shared" ref="H13:H62" si="2">E13-F13</f>
        <v>59500.000000003725</v>
      </c>
      <c r="I13" s="9"/>
    </row>
    <row r="14" spans="1:11" x14ac:dyDescent="0.25">
      <c r="A14" s="10"/>
      <c r="B14" s="11" t="s">
        <v>17</v>
      </c>
      <c r="C14" s="6">
        <v>210269187</v>
      </c>
      <c r="D14" s="7">
        <v>-1307144.130000025</v>
      </c>
      <c r="E14" s="7">
        <f t="shared" si="1"/>
        <v>208962042.86999997</v>
      </c>
      <c r="F14" s="7">
        <v>208962042.87</v>
      </c>
      <c r="G14" s="8">
        <v>208962042.87</v>
      </c>
      <c r="H14" s="8">
        <f t="shared" si="2"/>
        <v>0</v>
      </c>
      <c r="I14" s="9"/>
    </row>
    <row r="15" spans="1:11" x14ac:dyDescent="0.25">
      <c r="A15" s="10"/>
      <c r="B15" s="11" t="s">
        <v>18</v>
      </c>
      <c r="C15" s="6">
        <v>40246110</v>
      </c>
      <c r="D15" s="7">
        <v>-1487324.5</v>
      </c>
      <c r="E15" s="7">
        <f t="shared" si="1"/>
        <v>38758785.5</v>
      </c>
      <c r="F15" s="7">
        <v>38758785.5</v>
      </c>
      <c r="G15" s="8">
        <v>38758785.5</v>
      </c>
      <c r="H15" s="8">
        <f t="shared" si="2"/>
        <v>0</v>
      </c>
    </row>
    <row r="16" spans="1:11" x14ac:dyDescent="0.25">
      <c r="A16" s="10"/>
      <c r="B16" s="11" t="s">
        <v>19</v>
      </c>
      <c r="C16" s="6">
        <v>209120976</v>
      </c>
      <c r="D16" s="7">
        <v>-5692987.75</v>
      </c>
      <c r="E16" s="7">
        <f t="shared" si="1"/>
        <v>203427988.25</v>
      </c>
      <c r="F16" s="7">
        <v>203427988.25</v>
      </c>
      <c r="G16" s="8">
        <v>202981575</v>
      </c>
      <c r="H16" s="8">
        <f t="shared" si="2"/>
        <v>0</v>
      </c>
      <c r="I16" s="9"/>
    </row>
    <row r="17" spans="1:8" x14ac:dyDescent="0.25">
      <c r="A17" s="10"/>
      <c r="B17" s="11" t="s">
        <v>20</v>
      </c>
      <c r="C17" s="6">
        <v>2902806</v>
      </c>
      <c r="D17" s="7">
        <v>-1887260.4499999997</v>
      </c>
      <c r="E17" s="7">
        <f t="shared" si="1"/>
        <v>1015545.5500000003</v>
      </c>
      <c r="F17" s="7">
        <v>1015545.55</v>
      </c>
      <c r="G17" s="8">
        <v>1015545.55</v>
      </c>
      <c r="H17" s="8">
        <f t="shared" si="2"/>
        <v>0</v>
      </c>
    </row>
    <row r="18" spans="1:8" x14ac:dyDescent="0.25">
      <c r="A18" s="10"/>
      <c r="B18" s="11" t="s">
        <v>21</v>
      </c>
      <c r="C18" s="6">
        <v>89117460</v>
      </c>
      <c r="D18" s="7">
        <v>-25839911.74000001</v>
      </c>
      <c r="E18" s="7">
        <f t="shared" si="1"/>
        <v>63277548.25999999</v>
      </c>
      <c r="F18" s="7">
        <v>63102588.340000004</v>
      </c>
      <c r="G18" s="8">
        <v>63102588.340000004</v>
      </c>
      <c r="H18" s="8">
        <f t="shared" si="2"/>
        <v>174959.91999998689</v>
      </c>
    </row>
    <row r="19" spans="1:8" x14ac:dyDescent="0.25">
      <c r="A19" s="33" t="s">
        <v>22</v>
      </c>
      <c r="B19" s="34"/>
      <c r="C19" s="6">
        <f>C20+C21+C22+C23+C24+C25+C26+C27+C28</f>
        <v>106334080.12</v>
      </c>
      <c r="D19" s="7">
        <f>D20+D21+D22+D23+D24+D25+D26+D27+D28</f>
        <v>-15596847.429999985</v>
      </c>
      <c r="E19" s="7">
        <f>E20+E21+E22+E23+E24+E25+E26+E27+E28</f>
        <v>90737232.690000027</v>
      </c>
      <c r="F19" s="6">
        <f>F20+F21+F22+F23+F24+F25+F26+F27+F28</f>
        <v>63489540.729999997</v>
      </c>
      <c r="G19" s="8">
        <f>SUM(G20:G28)</f>
        <v>63737424.140000001</v>
      </c>
      <c r="H19" s="6">
        <f>H20+H21+H22+H23+H24+H25+H26+H27+H28</f>
        <v>27247691.96000002</v>
      </c>
    </row>
    <row r="20" spans="1:8" x14ac:dyDescent="0.25">
      <c r="A20" s="10"/>
      <c r="B20" s="11" t="s">
        <v>23</v>
      </c>
      <c r="C20" s="6">
        <v>9643855.5199999996</v>
      </c>
      <c r="D20" s="7">
        <v>-1894600.8300000019</v>
      </c>
      <c r="E20" s="7">
        <f t="shared" si="1"/>
        <v>7749254.6899999976</v>
      </c>
      <c r="F20" s="7">
        <v>6594404.4900000002</v>
      </c>
      <c r="G20" s="8">
        <v>6130560.3300000001</v>
      </c>
      <c r="H20" s="8">
        <f t="shared" si="2"/>
        <v>1154850.1999999974</v>
      </c>
    </row>
    <row r="21" spans="1:8" x14ac:dyDescent="0.25">
      <c r="A21" s="10"/>
      <c r="B21" s="11" t="s">
        <v>24</v>
      </c>
      <c r="C21" s="6">
        <v>7381715.4100000001</v>
      </c>
      <c r="D21" s="7">
        <v>4561883.5100000054</v>
      </c>
      <c r="E21" s="7">
        <f t="shared" si="1"/>
        <v>11943598.920000006</v>
      </c>
      <c r="F21" s="7">
        <v>11715708.379999999</v>
      </c>
      <c r="G21" s="8">
        <v>11478830.76</v>
      </c>
      <c r="H21" s="7">
        <f t="shared" si="2"/>
        <v>227890.54000000656</v>
      </c>
    </row>
    <row r="22" spans="1:8" x14ac:dyDescent="0.25">
      <c r="A22" s="10"/>
      <c r="B22" s="11" t="s">
        <v>25</v>
      </c>
      <c r="C22" s="6">
        <v>80452</v>
      </c>
      <c r="D22" s="7">
        <v>-61611.41</v>
      </c>
      <c r="E22" s="7">
        <f t="shared" si="1"/>
        <v>18840.589999999997</v>
      </c>
      <c r="F22" s="7">
        <v>18840.59</v>
      </c>
      <c r="G22" s="8">
        <v>18840.59</v>
      </c>
      <c r="H22" s="7">
        <f t="shared" si="2"/>
        <v>0</v>
      </c>
    </row>
    <row r="23" spans="1:8" x14ac:dyDescent="0.25">
      <c r="A23" s="10"/>
      <c r="B23" s="11" t="s">
        <v>26</v>
      </c>
      <c r="C23" s="6">
        <v>24748177.059999999</v>
      </c>
      <c r="D23" s="7">
        <v>-2563728.0900000036</v>
      </c>
      <c r="E23" s="7">
        <f t="shared" si="1"/>
        <v>22184448.969999995</v>
      </c>
      <c r="F23" s="7">
        <v>6617511.6800000006</v>
      </c>
      <c r="G23" s="8">
        <v>8529235.7100000009</v>
      </c>
      <c r="H23" s="7">
        <f t="shared" si="2"/>
        <v>15566937.289999995</v>
      </c>
    </row>
    <row r="24" spans="1:8" x14ac:dyDescent="0.25">
      <c r="A24" s="10"/>
      <c r="B24" s="11" t="s">
        <v>27</v>
      </c>
      <c r="C24" s="6">
        <v>10655018.25</v>
      </c>
      <c r="D24" s="7">
        <v>-5194967.34</v>
      </c>
      <c r="E24" s="7">
        <f t="shared" si="1"/>
        <v>5460050.9100000001</v>
      </c>
      <c r="F24" s="7">
        <v>4420581.9099999992</v>
      </c>
      <c r="G24" s="8">
        <v>4383231.0999999996</v>
      </c>
      <c r="H24" s="7">
        <f t="shared" si="2"/>
        <v>1039469.0000000009</v>
      </c>
    </row>
    <row r="25" spans="1:8" x14ac:dyDescent="0.25">
      <c r="A25" s="10"/>
      <c r="B25" s="11" t="s">
        <v>28</v>
      </c>
      <c r="C25" s="6">
        <v>20666352.559999999</v>
      </c>
      <c r="D25" s="7">
        <v>4360667.5</v>
      </c>
      <c r="E25" s="7">
        <f t="shared" si="1"/>
        <v>25027020.059999999</v>
      </c>
      <c r="F25" s="7">
        <v>24569761.719999999</v>
      </c>
      <c r="G25" s="8">
        <v>23933244.199999999</v>
      </c>
      <c r="H25" s="7">
        <f t="shared" si="2"/>
        <v>457258.33999999985</v>
      </c>
    </row>
    <row r="26" spans="1:8" x14ac:dyDescent="0.25">
      <c r="A26" s="10"/>
      <c r="B26" s="11" t="s">
        <v>29</v>
      </c>
      <c r="C26" s="6">
        <v>6985056.9699999997</v>
      </c>
      <c r="D26" s="7">
        <v>-3445027.3599999994</v>
      </c>
      <c r="E26" s="7">
        <f t="shared" si="1"/>
        <v>3540029.6100000003</v>
      </c>
      <c r="F26" s="7">
        <v>1849733.82</v>
      </c>
      <c r="G26" s="8">
        <v>1807794.28</v>
      </c>
      <c r="H26" s="7">
        <f t="shared" si="2"/>
        <v>1690295.7900000003</v>
      </c>
    </row>
    <row r="27" spans="1:8" x14ac:dyDescent="0.25">
      <c r="A27" s="10"/>
      <c r="B27" s="11" t="s">
        <v>30</v>
      </c>
      <c r="C27" s="6">
        <v>356994</v>
      </c>
      <c r="D27" s="7">
        <v>-275105.05000000005</v>
      </c>
      <c r="E27" s="7">
        <f t="shared" si="1"/>
        <v>81888.949999999953</v>
      </c>
      <c r="F27" s="7">
        <v>71826.649999999994</v>
      </c>
      <c r="G27" s="8">
        <v>71826.649999999994</v>
      </c>
      <c r="H27" s="7">
        <f t="shared" si="2"/>
        <v>10062.299999999959</v>
      </c>
    </row>
    <row r="28" spans="1:8" x14ac:dyDescent="0.25">
      <c r="A28" s="10"/>
      <c r="B28" s="11" t="s">
        <v>31</v>
      </c>
      <c r="C28" s="6">
        <v>25816458.350000001</v>
      </c>
      <c r="D28" s="7">
        <v>-11084358.359999985</v>
      </c>
      <c r="E28" s="7">
        <f t="shared" si="1"/>
        <v>14732099.990000017</v>
      </c>
      <c r="F28" s="7">
        <v>7631171.4899999993</v>
      </c>
      <c r="G28" s="8">
        <v>7383860.5199999996</v>
      </c>
      <c r="H28" s="7">
        <f t="shared" si="2"/>
        <v>7100928.5000000177</v>
      </c>
    </row>
    <row r="29" spans="1:8" x14ac:dyDescent="0.25">
      <c r="A29" s="33" t="s">
        <v>32</v>
      </c>
      <c r="B29" s="34"/>
      <c r="C29" s="6">
        <f t="shared" ref="C29:H29" si="3">SUM(C30:C38)</f>
        <v>436656448.32999992</v>
      </c>
      <c r="D29" s="7">
        <f t="shared" si="3"/>
        <v>-25757124.050000008</v>
      </c>
      <c r="E29" s="7">
        <f t="shared" si="3"/>
        <v>410899324.28000003</v>
      </c>
      <c r="F29" s="6">
        <f t="shared" si="3"/>
        <v>366217849.87</v>
      </c>
      <c r="G29" s="8">
        <f t="shared" si="3"/>
        <v>300182455.75999999</v>
      </c>
      <c r="H29" s="6">
        <f t="shared" si="3"/>
        <v>44681474.409999996</v>
      </c>
    </row>
    <row r="30" spans="1:8" x14ac:dyDescent="0.25">
      <c r="A30" s="10"/>
      <c r="B30" s="11" t="s">
        <v>33</v>
      </c>
      <c r="C30" s="6">
        <v>135964357.19999999</v>
      </c>
      <c r="D30" s="7">
        <v>21848400.699999988</v>
      </c>
      <c r="E30" s="7">
        <f t="shared" si="1"/>
        <v>157812757.89999998</v>
      </c>
      <c r="F30" s="7">
        <v>143777069.01999998</v>
      </c>
      <c r="G30" s="8">
        <v>91763183.599999994</v>
      </c>
      <c r="H30" s="8">
        <f t="shared" si="2"/>
        <v>14035688.879999995</v>
      </c>
    </row>
    <row r="31" spans="1:8" x14ac:dyDescent="0.25">
      <c r="A31" s="10"/>
      <c r="B31" s="11" t="s">
        <v>34</v>
      </c>
      <c r="C31" s="6">
        <v>43932380.780000001</v>
      </c>
      <c r="D31" s="7">
        <v>-21478859.510000005</v>
      </c>
      <c r="E31" s="7">
        <f t="shared" si="1"/>
        <v>22453521.269999996</v>
      </c>
      <c r="F31" s="7">
        <v>21608155.09</v>
      </c>
      <c r="G31" s="8">
        <v>21302583.690000001</v>
      </c>
      <c r="H31" s="7">
        <f t="shared" si="2"/>
        <v>845366.17999999598</v>
      </c>
    </row>
    <row r="32" spans="1:8" x14ac:dyDescent="0.25">
      <c r="A32" s="10"/>
      <c r="B32" s="11" t="s">
        <v>35</v>
      </c>
      <c r="C32" s="6">
        <v>42999346.740000002</v>
      </c>
      <c r="D32" s="7">
        <v>-12028545.639999986</v>
      </c>
      <c r="E32" s="7">
        <f t="shared" si="1"/>
        <v>30970801.100000016</v>
      </c>
      <c r="F32" s="7">
        <v>21753321.279999997</v>
      </c>
      <c r="G32" s="8">
        <v>21367385.289999999</v>
      </c>
      <c r="H32" s="7">
        <f t="shared" si="2"/>
        <v>9217479.8200000189</v>
      </c>
    </row>
    <row r="33" spans="1:9" x14ac:dyDescent="0.25">
      <c r="A33" s="10"/>
      <c r="B33" s="11" t="s">
        <v>36</v>
      </c>
      <c r="C33" s="6">
        <v>32066040.75</v>
      </c>
      <c r="D33" s="7">
        <v>-6116929.7800000012</v>
      </c>
      <c r="E33" s="7">
        <f t="shared" si="1"/>
        <v>25949110.969999999</v>
      </c>
      <c r="F33" s="7">
        <v>25926973.990000002</v>
      </c>
      <c r="G33" s="8">
        <v>25301051.420000002</v>
      </c>
      <c r="H33" s="8">
        <f t="shared" si="2"/>
        <v>22136.979999996722</v>
      </c>
      <c r="I33" s="9"/>
    </row>
    <row r="34" spans="1:9" x14ac:dyDescent="0.25">
      <c r="A34" s="10"/>
      <c r="B34" s="11" t="s">
        <v>37</v>
      </c>
      <c r="C34" s="6">
        <v>60957461.439999998</v>
      </c>
      <c r="D34" s="7">
        <v>-692425.65999999642</v>
      </c>
      <c r="E34" s="7">
        <f t="shared" si="1"/>
        <v>60265035.780000001</v>
      </c>
      <c r="F34" s="7">
        <v>44108128.420000002</v>
      </c>
      <c r="G34" s="8">
        <v>42142511.109999999</v>
      </c>
      <c r="H34" s="7">
        <f t="shared" si="2"/>
        <v>16156907.359999999</v>
      </c>
      <c r="I34" s="9"/>
    </row>
    <row r="35" spans="1:9" x14ac:dyDescent="0.25">
      <c r="A35" s="10"/>
      <c r="B35" s="11" t="s">
        <v>38</v>
      </c>
      <c r="C35" s="6">
        <v>29567702.940000001</v>
      </c>
      <c r="D35" s="7">
        <v>20218897.659999996</v>
      </c>
      <c r="E35" s="7">
        <f t="shared" si="1"/>
        <v>49786600.599999994</v>
      </c>
      <c r="F35" s="7">
        <v>49478587.289999999</v>
      </c>
      <c r="G35" s="8">
        <v>40210596.75</v>
      </c>
      <c r="H35" s="7">
        <f t="shared" si="2"/>
        <v>308013.30999999493</v>
      </c>
      <c r="I35" s="9"/>
    </row>
    <row r="36" spans="1:9" x14ac:dyDescent="0.25">
      <c r="A36" s="10"/>
      <c r="B36" s="11" t="s">
        <v>39</v>
      </c>
      <c r="C36" s="6">
        <v>5460047.3899999997</v>
      </c>
      <c r="D36" s="7">
        <v>-632262.48000000045</v>
      </c>
      <c r="E36" s="7">
        <f t="shared" si="1"/>
        <v>4827784.9099999992</v>
      </c>
      <c r="F36" s="7">
        <v>4258749.88</v>
      </c>
      <c r="G36" s="8">
        <v>4105540.7</v>
      </c>
      <c r="H36" s="7">
        <f t="shared" si="2"/>
        <v>569035.02999999933</v>
      </c>
    </row>
    <row r="37" spans="1:9" x14ac:dyDescent="0.25">
      <c r="A37" s="10"/>
      <c r="B37" s="11" t="s">
        <v>40</v>
      </c>
      <c r="C37" s="6">
        <v>56097070.060000002</v>
      </c>
      <c r="D37" s="7">
        <v>-31159388.700000003</v>
      </c>
      <c r="E37" s="7">
        <f t="shared" si="1"/>
        <v>24937681.359999999</v>
      </c>
      <c r="F37" s="7">
        <v>23171341.309999999</v>
      </c>
      <c r="G37" s="8">
        <v>21873481.609999999</v>
      </c>
      <c r="H37" s="7">
        <f t="shared" si="2"/>
        <v>1766340.0500000007</v>
      </c>
    </row>
    <row r="38" spans="1:9" x14ac:dyDescent="0.25">
      <c r="A38" s="10"/>
      <c r="B38" s="11" t="s">
        <v>41</v>
      </c>
      <c r="C38" s="6">
        <v>29612041.030000001</v>
      </c>
      <c r="D38" s="7">
        <v>4283989.3599999994</v>
      </c>
      <c r="E38" s="7">
        <f t="shared" si="1"/>
        <v>33896030.390000001</v>
      </c>
      <c r="F38" s="7">
        <v>32135523.59</v>
      </c>
      <c r="G38" s="8">
        <v>32116121.59</v>
      </c>
      <c r="H38" s="7">
        <f t="shared" si="2"/>
        <v>1760506.8000000007</v>
      </c>
    </row>
    <row r="39" spans="1:9" x14ac:dyDescent="0.25">
      <c r="A39" s="33" t="s">
        <v>42</v>
      </c>
      <c r="B39" s="34"/>
      <c r="C39" s="6">
        <f t="shared" ref="C39:H39" si="4">SUM(C40:C48)</f>
        <v>399601226.68999994</v>
      </c>
      <c r="D39" s="7">
        <f t="shared" si="4"/>
        <v>151749574.40999997</v>
      </c>
      <c r="E39" s="7">
        <f t="shared" si="4"/>
        <v>551350801.10000002</v>
      </c>
      <c r="F39" s="6">
        <f t="shared" si="4"/>
        <v>520546694.71999997</v>
      </c>
      <c r="G39" s="8">
        <f t="shared" si="4"/>
        <v>518530760.25999993</v>
      </c>
      <c r="H39" s="6">
        <f t="shared" si="4"/>
        <v>30804106.379999958</v>
      </c>
    </row>
    <row r="40" spans="1:9" x14ac:dyDescent="0.25">
      <c r="A40" s="10"/>
      <c r="B40" s="11" t="s">
        <v>43</v>
      </c>
      <c r="C40" s="6">
        <v>247871477.97</v>
      </c>
      <c r="D40" s="7">
        <v>121118790.61000001</v>
      </c>
      <c r="E40" s="7">
        <f t="shared" si="1"/>
        <v>368990268.58000004</v>
      </c>
      <c r="F40" s="7">
        <v>368990268.57999998</v>
      </c>
      <c r="G40" s="8">
        <v>368990268.57999998</v>
      </c>
      <c r="H40" s="7">
        <f t="shared" si="2"/>
        <v>0</v>
      </c>
    </row>
    <row r="41" spans="1:9" x14ac:dyDescent="0.25">
      <c r="A41" s="10"/>
      <c r="B41" s="11" t="s">
        <v>44</v>
      </c>
      <c r="C41" s="6">
        <v>0</v>
      </c>
      <c r="D41" s="7">
        <v>0</v>
      </c>
      <c r="E41" s="7">
        <f t="shared" si="1"/>
        <v>0</v>
      </c>
      <c r="F41" s="7">
        <v>0</v>
      </c>
      <c r="G41" s="8">
        <v>0</v>
      </c>
      <c r="H41" s="7">
        <f t="shared" si="2"/>
        <v>0</v>
      </c>
    </row>
    <row r="42" spans="1:9" x14ac:dyDescent="0.25">
      <c r="A42" s="10"/>
      <c r="B42" s="11" t="s">
        <v>45</v>
      </c>
      <c r="C42" s="6">
        <v>0</v>
      </c>
      <c r="D42" s="7">
        <v>0</v>
      </c>
      <c r="E42" s="7">
        <f t="shared" si="1"/>
        <v>0</v>
      </c>
      <c r="F42" s="7">
        <v>0</v>
      </c>
      <c r="G42" s="8">
        <v>0</v>
      </c>
      <c r="H42" s="7">
        <f t="shared" si="2"/>
        <v>0</v>
      </c>
    </row>
    <row r="43" spans="1:9" x14ac:dyDescent="0.25">
      <c r="A43" s="10"/>
      <c r="B43" s="11" t="s">
        <v>46</v>
      </c>
      <c r="C43" s="6">
        <v>94795548.819999993</v>
      </c>
      <c r="D43" s="7">
        <v>25016626.729999959</v>
      </c>
      <c r="E43" s="7">
        <f t="shared" si="1"/>
        <v>119812175.54999995</v>
      </c>
      <c r="F43" s="7">
        <v>94859577.429999992</v>
      </c>
      <c r="G43" s="8">
        <v>92843642.969999999</v>
      </c>
      <c r="H43" s="7">
        <f t="shared" si="2"/>
        <v>24952598.11999996</v>
      </c>
    </row>
    <row r="44" spans="1:9" x14ac:dyDescent="0.25">
      <c r="A44" s="10"/>
      <c r="B44" s="11" t="s">
        <v>47</v>
      </c>
      <c r="C44" s="6">
        <v>12554120.699999999</v>
      </c>
      <c r="D44" s="7">
        <v>-3047392.9399999995</v>
      </c>
      <c r="E44" s="7">
        <f t="shared" si="1"/>
        <v>9506727.7599999998</v>
      </c>
      <c r="F44" s="7">
        <v>9506727.7599999998</v>
      </c>
      <c r="G44" s="8">
        <v>9506727.7599999998</v>
      </c>
      <c r="H44" s="7">
        <f t="shared" si="2"/>
        <v>0</v>
      </c>
    </row>
    <row r="45" spans="1:9" x14ac:dyDescent="0.25">
      <c r="A45" s="10"/>
      <c r="B45" s="11" t="s">
        <v>48</v>
      </c>
      <c r="C45" s="6">
        <v>14369581</v>
      </c>
      <c r="D45" s="7">
        <v>-5574994</v>
      </c>
      <c r="E45" s="7">
        <f t="shared" si="1"/>
        <v>8794587</v>
      </c>
      <c r="F45" s="7">
        <v>4637438.9000000004</v>
      </c>
      <c r="G45" s="8">
        <v>4637438.9000000004</v>
      </c>
      <c r="H45" s="7">
        <f t="shared" si="2"/>
        <v>4157148.0999999996</v>
      </c>
    </row>
    <row r="46" spans="1:9" x14ac:dyDescent="0.25">
      <c r="A46" s="10"/>
      <c r="B46" s="11" t="s">
        <v>49</v>
      </c>
      <c r="C46" s="6">
        <v>30010498.199999999</v>
      </c>
      <c r="D46" s="7">
        <v>14236544.009999998</v>
      </c>
      <c r="E46" s="7">
        <f t="shared" si="1"/>
        <v>44247042.209999993</v>
      </c>
      <c r="F46" s="7">
        <v>42552682.049999997</v>
      </c>
      <c r="G46" s="8">
        <v>42552682.049999997</v>
      </c>
      <c r="H46" s="7">
        <f t="shared" si="2"/>
        <v>1694360.1599999964</v>
      </c>
    </row>
    <row r="47" spans="1:9" x14ac:dyDescent="0.25">
      <c r="A47" s="10"/>
      <c r="B47" s="11" t="s">
        <v>50</v>
      </c>
      <c r="C47" s="6">
        <v>0</v>
      </c>
      <c r="D47" s="7">
        <v>0</v>
      </c>
      <c r="E47" s="7">
        <f t="shared" si="1"/>
        <v>0</v>
      </c>
      <c r="F47" s="7">
        <v>0</v>
      </c>
      <c r="G47" s="8">
        <v>0</v>
      </c>
      <c r="H47" s="7">
        <f t="shared" si="2"/>
        <v>0</v>
      </c>
    </row>
    <row r="48" spans="1:9" x14ac:dyDescent="0.25">
      <c r="A48" s="10"/>
      <c r="B48" s="11" t="s">
        <v>51</v>
      </c>
      <c r="C48" s="6">
        <v>0</v>
      </c>
      <c r="D48" s="7">
        <v>0</v>
      </c>
      <c r="E48" s="7">
        <f t="shared" si="1"/>
        <v>0</v>
      </c>
      <c r="F48" s="7">
        <v>0</v>
      </c>
      <c r="G48" s="8">
        <v>0</v>
      </c>
      <c r="H48" s="7">
        <f t="shared" si="2"/>
        <v>0</v>
      </c>
    </row>
    <row r="49" spans="1:8" x14ac:dyDescent="0.25">
      <c r="A49" s="33" t="s">
        <v>52</v>
      </c>
      <c r="B49" s="34"/>
      <c r="C49" s="6">
        <f t="shared" ref="C49:H49" si="5">SUM(C50:C58)</f>
        <v>21015875.459999997</v>
      </c>
      <c r="D49" s="7">
        <f t="shared" si="5"/>
        <v>178698708.21999997</v>
      </c>
      <c r="E49" s="7">
        <f t="shared" si="5"/>
        <v>199714583.67999998</v>
      </c>
      <c r="F49" s="6">
        <f t="shared" si="5"/>
        <v>49347054.399999999</v>
      </c>
      <c r="G49" s="8">
        <f t="shared" si="5"/>
        <v>30735123.009999998</v>
      </c>
      <c r="H49" s="6">
        <f t="shared" si="5"/>
        <v>150367529.27999997</v>
      </c>
    </row>
    <row r="50" spans="1:8" x14ac:dyDescent="0.25">
      <c r="A50" s="10"/>
      <c r="B50" s="11" t="s">
        <v>53</v>
      </c>
      <c r="C50" s="6">
        <v>13023999.859999999</v>
      </c>
      <c r="D50" s="7">
        <v>15998433.770000011</v>
      </c>
      <c r="E50" s="7">
        <f t="shared" si="1"/>
        <v>29022433.63000001</v>
      </c>
      <c r="F50" s="8">
        <v>4018964.4400000004</v>
      </c>
      <c r="G50" s="12">
        <v>3554629.16</v>
      </c>
      <c r="H50" s="7">
        <f t="shared" si="2"/>
        <v>25003469.190000009</v>
      </c>
    </row>
    <row r="51" spans="1:8" x14ac:dyDescent="0.25">
      <c r="A51" s="10"/>
      <c r="B51" s="11" t="s">
        <v>54</v>
      </c>
      <c r="C51" s="6">
        <v>221907.79</v>
      </c>
      <c r="D51" s="7">
        <v>21129665.43</v>
      </c>
      <c r="E51" s="7">
        <f t="shared" si="1"/>
        <v>21351573.219999999</v>
      </c>
      <c r="F51" s="8">
        <v>249421.44</v>
      </c>
      <c r="G51" s="12">
        <v>192870.19</v>
      </c>
      <c r="H51" s="7">
        <f t="shared" si="2"/>
        <v>21102151.779999997</v>
      </c>
    </row>
    <row r="52" spans="1:8" x14ac:dyDescent="0.25">
      <c r="A52" s="10"/>
      <c r="B52" s="11" t="s">
        <v>55</v>
      </c>
      <c r="C52" s="6">
        <v>0</v>
      </c>
      <c r="D52" s="7">
        <v>13902.599999999977</v>
      </c>
      <c r="E52" s="7">
        <f t="shared" si="1"/>
        <v>13902.599999999977</v>
      </c>
      <c r="F52" s="8">
        <v>13902.6</v>
      </c>
      <c r="G52" s="12">
        <v>13902.6</v>
      </c>
      <c r="H52" s="7">
        <f t="shared" si="2"/>
        <v>-2.3646862246096134E-11</v>
      </c>
    </row>
    <row r="53" spans="1:8" x14ac:dyDescent="0.25">
      <c r="A53" s="10"/>
      <c r="B53" s="11" t="s">
        <v>56</v>
      </c>
      <c r="C53" s="6">
        <v>3511113</v>
      </c>
      <c r="D53" s="7">
        <v>99440451.129999965</v>
      </c>
      <c r="E53" s="7">
        <f t="shared" si="1"/>
        <v>102951564.12999997</v>
      </c>
      <c r="F53" s="8">
        <v>35330045.039999999</v>
      </c>
      <c r="G53" s="12">
        <v>22589235.84</v>
      </c>
      <c r="H53" s="7">
        <f t="shared" si="2"/>
        <v>67621519.089999974</v>
      </c>
    </row>
    <row r="54" spans="1:8" x14ac:dyDescent="0.25">
      <c r="A54" s="10"/>
      <c r="B54" s="11" t="s">
        <v>57</v>
      </c>
      <c r="C54" s="6">
        <v>0</v>
      </c>
      <c r="D54" s="7">
        <v>0</v>
      </c>
      <c r="E54" s="7">
        <f t="shared" si="1"/>
        <v>0</v>
      </c>
      <c r="F54" s="8">
        <v>0</v>
      </c>
      <c r="G54" s="12">
        <v>0</v>
      </c>
      <c r="H54" s="7">
        <f t="shared" si="2"/>
        <v>0</v>
      </c>
    </row>
    <row r="55" spans="1:8" x14ac:dyDescent="0.25">
      <c r="A55" s="10"/>
      <c r="B55" s="11" t="s">
        <v>58</v>
      </c>
      <c r="C55" s="6">
        <v>3683817.81</v>
      </c>
      <c r="D55" s="7">
        <v>23777867.689999998</v>
      </c>
      <c r="E55" s="7">
        <f t="shared" si="1"/>
        <v>27461685.499999996</v>
      </c>
      <c r="F55" s="8">
        <v>8453195.8800000008</v>
      </c>
      <c r="G55" s="12">
        <v>3102960.22</v>
      </c>
      <c r="H55" s="7">
        <f t="shared" si="2"/>
        <v>19008489.619999997</v>
      </c>
    </row>
    <row r="56" spans="1:8" x14ac:dyDescent="0.25">
      <c r="A56" s="10"/>
      <c r="B56" s="11" t="s">
        <v>59</v>
      </c>
      <c r="C56" s="6">
        <v>0</v>
      </c>
      <c r="D56" s="7">
        <v>1090924</v>
      </c>
      <c r="E56" s="7">
        <f t="shared" si="1"/>
        <v>1090924</v>
      </c>
      <c r="F56" s="8">
        <v>112000</v>
      </c>
      <c r="G56" s="12">
        <v>112000</v>
      </c>
      <c r="H56" s="7">
        <f t="shared" si="2"/>
        <v>978924</v>
      </c>
    </row>
    <row r="57" spans="1:8" x14ac:dyDescent="0.25">
      <c r="A57" s="10"/>
      <c r="B57" s="11" t="s">
        <v>60</v>
      </c>
      <c r="C57" s="6">
        <v>0</v>
      </c>
      <c r="D57" s="7">
        <v>0</v>
      </c>
      <c r="E57" s="7">
        <f t="shared" si="1"/>
        <v>0</v>
      </c>
      <c r="F57" s="7">
        <v>0</v>
      </c>
      <c r="G57" s="12">
        <v>0</v>
      </c>
      <c r="H57" s="7">
        <f t="shared" si="2"/>
        <v>0</v>
      </c>
    </row>
    <row r="58" spans="1:8" x14ac:dyDescent="0.25">
      <c r="A58" s="10"/>
      <c r="B58" s="11" t="s">
        <v>61</v>
      </c>
      <c r="C58" s="6">
        <v>575037</v>
      </c>
      <c r="D58" s="7">
        <v>17247463.600000001</v>
      </c>
      <c r="E58" s="7">
        <f t="shared" si="1"/>
        <v>17822500.600000001</v>
      </c>
      <c r="F58" s="7">
        <v>1169525</v>
      </c>
      <c r="G58" s="12">
        <v>1169525</v>
      </c>
      <c r="H58" s="7">
        <f t="shared" si="2"/>
        <v>16652975.600000001</v>
      </c>
    </row>
    <row r="59" spans="1:8" x14ac:dyDescent="0.25">
      <c r="A59" s="33" t="s">
        <v>62</v>
      </c>
      <c r="B59" s="34"/>
      <c r="C59" s="6">
        <f t="shared" ref="C59:H59" si="6">SUM(C60:C62)</f>
        <v>220866830.05000001</v>
      </c>
      <c r="D59" s="7">
        <f t="shared" si="6"/>
        <v>62553403.700000003</v>
      </c>
      <c r="E59" s="7">
        <f t="shared" si="6"/>
        <v>283420233.75</v>
      </c>
      <c r="F59" s="6">
        <f t="shared" si="6"/>
        <v>48993480.619999997</v>
      </c>
      <c r="G59" s="8">
        <f t="shared" si="6"/>
        <v>46294238.230000004</v>
      </c>
      <c r="H59" s="6">
        <f t="shared" si="6"/>
        <v>234426753.13</v>
      </c>
    </row>
    <row r="60" spans="1:8" x14ac:dyDescent="0.25">
      <c r="A60" s="10"/>
      <c r="B60" s="11" t="s">
        <v>63</v>
      </c>
      <c r="C60" s="6">
        <v>218134025.05000001</v>
      </c>
      <c r="D60" s="7">
        <v>39818433.5</v>
      </c>
      <c r="E60" s="7">
        <f t="shared" ref="E60:E83" si="7">C60+D60</f>
        <v>257952458.55000001</v>
      </c>
      <c r="F60" s="7">
        <v>45341047.5</v>
      </c>
      <c r="G60" s="12">
        <v>43185985.950000003</v>
      </c>
      <c r="H60" s="8">
        <f t="shared" si="2"/>
        <v>212611411.05000001</v>
      </c>
    </row>
    <row r="61" spans="1:8" x14ac:dyDescent="0.25">
      <c r="A61" s="10"/>
      <c r="B61" s="11" t="s">
        <v>64</v>
      </c>
      <c r="C61" s="6">
        <v>2732805</v>
      </c>
      <c r="D61" s="7">
        <v>22734970.199999999</v>
      </c>
      <c r="E61" s="7">
        <f t="shared" si="7"/>
        <v>25467775.199999999</v>
      </c>
      <c r="F61" s="7">
        <v>3652433.1199999996</v>
      </c>
      <c r="G61" s="12">
        <v>3108252.28</v>
      </c>
      <c r="H61" s="7">
        <f t="shared" si="2"/>
        <v>21815342.079999998</v>
      </c>
    </row>
    <row r="62" spans="1:8" x14ac:dyDescent="0.25">
      <c r="A62" s="10"/>
      <c r="B62" s="11" t="s">
        <v>65</v>
      </c>
      <c r="C62" s="6">
        <v>0</v>
      </c>
      <c r="D62" s="7">
        <v>0</v>
      </c>
      <c r="E62" s="7">
        <f t="shared" si="7"/>
        <v>0</v>
      </c>
      <c r="F62" s="7">
        <v>0</v>
      </c>
      <c r="G62" s="12">
        <v>0</v>
      </c>
      <c r="H62" s="7">
        <f t="shared" si="2"/>
        <v>0</v>
      </c>
    </row>
    <row r="63" spans="1:8" x14ac:dyDescent="0.25">
      <c r="A63" s="33" t="s">
        <v>66</v>
      </c>
      <c r="B63" s="34"/>
      <c r="C63" s="6">
        <f>SUM(C64:C71)</f>
        <v>0</v>
      </c>
      <c r="D63" s="7">
        <f>SUM(D64:D71)</f>
        <v>0</v>
      </c>
      <c r="E63" s="7">
        <f t="shared" si="7"/>
        <v>0</v>
      </c>
      <c r="F63" s="6">
        <f>SUM(F64:F71)</f>
        <v>0</v>
      </c>
      <c r="G63" s="8">
        <f>SUM(G64:G71)</f>
        <v>0</v>
      </c>
      <c r="H63" s="6">
        <f>SUM(H64:H71)</f>
        <v>0</v>
      </c>
    </row>
    <row r="64" spans="1:8" x14ac:dyDescent="0.25">
      <c r="A64" s="10"/>
      <c r="B64" s="11" t="s">
        <v>67</v>
      </c>
      <c r="C64" s="6">
        <v>0</v>
      </c>
      <c r="D64" s="7">
        <v>0</v>
      </c>
      <c r="E64" s="7">
        <f t="shared" si="7"/>
        <v>0</v>
      </c>
      <c r="F64" s="7">
        <v>0</v>
      </c>
      <c r="G64" s="8">
        <v>0</v>
      </c>
      <c r="H64" s="7">
        <v>0</v>
      </c>
    </row>
    <row r="65" spans="1:8" x14ac:dyDescent="0.25">
      <c r="A65" s="10"/>
      <c r="B65" s="11" t="s">
        <v>68</v>
      </c>
      <c r="C65" s="6">
        <v>0</v>
      </c>
      <c r="D65" s="7">
        <v>0</v>
      </c>
      <c r="E65" s="7">
        <f t="shared" si="7"/>
        <v>0</v>
      </c>
      <c r="F65" s="7">
        <v>0</v>
      </c>
      <c r="G65" s="8">
        <v>0</v>
      </c>
      <c r="H65" s="7">
        <v>0</v>
      </c>
    </row>
    <row r="66" spans="1:8" x14ac:dyDescent="0.25">
      <c r="A66" s="10"/>
      <c r="B66" s="11" t="s">
        <v>69</v>
      </c>
      <c r="C66" s="6">
        <v>0</v>
      </c>
      <c r="D66" s="7">
        <v>0</v>
      </c>
      <c r="E66" s="7">
        <f t="shared" si="7"/>
        <v>0</v>
      </c>
      <c r="F66" s="7">
        <v>0</v>
      </c>
      <c r="G66" s="8">
        <v>0</v>
      </c>
      <c r="H66" s="7">
        <v>0</v>
      </c>
    </row>
    <row r="67" spans="1:8" x14ac:dyDescent="0.25">
      <c r="A67" s="10"/>
      <c r="B67" s="11" t="s">
        <v>70</v>
      </c>
      <c r="C67" s="6">
        <v>0</v>
      </c>
      <c r="D67" s="7">
        <v>0</v>
      </c>
      <c r="E67" s="7">
        <f t="shared" si="7"/>
        <v>0</v>
      </c>
      <c r="F67" s="7">
        <v>0</v>
      </c>
      <c r="G67" s="8">
        <v>0</v>
      </c>
      <c r="H67" s="7">
        <v>0</v>
      </c>
    </row>
    <row r="68" spans="1:8" x14ac:dyDescent="0.25">
      <c r="A68" s="10"/>
      <c r="B68" s="11" t="s">
        <v>71</v>
      </c>
      <c r="C68" s="6">
        <v>0</v>
      </c>
      <c r="D68" s="7">
        <v>0</v>
      </c>
      <c r="E68" s="7">
        <f t="shared" si="7"/>
        <v>0</v>
      </c>
      <c r="F68" s="7">
        <v>0</v>
      </c>
      <c r="G68" s="8">
        <v>0</v>
      </c>
      <c r="H68" s="7">
        <v>0</v>
      </c>
    </row>
    <row r="69" spans="1:8" x14ac:dyDescent="0.25">
      <c r="A69" s="10"/>
      <c r="B69" s="11" t="s">
        <v>72</v>
      </c>
      <c r="C69" s="6">
        <v>0</v>
      </c>
      <c r="D69" s="7">
        <v>0</v>
      </c>
      <c r="E69" s="7">
        <f t="shared" si="7"/>
        <v>0</v>
      </c>
      <c r="F69" s="7">
        <v>0</v>
      </c>
      <c r="G69" s="8">
        <v>0</v>
      </c>
      <c r="H69" s="7">
        <v>0</v>
      </c>
    </row>
    <row r="70" spans="1:8" x14ac:dyDescent="0.25">
      <c r="A70" s="10"/>
      <c r="B70" s="11" t="s">
        <v>73</v>
      </c>
      <c r="C70" s="6">
        <v>0</v>
      </c>
      <c r="D70" s="7">
        <v>0</v>
      </c>
      <c r="E70" s="7">
        <f t="shared" si="7"/>
        <v>0</v>
      </c>
      <c r="F70" s="7">
        <v>0</v>
      </c>
      <c r="G70" s="8">
        <v>0</v>
      </c>
      <c r="H70" s="7">
        <v>0</v>
      </c>
    </row>
    <row r="71" spans="1:8" x14ac:dyDescent="0.25">
      <c r="A71" s="10"/>
      <c r="B71" s="11" t="s">
        <v>74</v>
      </c>
      <c r="C71" s="6">
        <v>0</v>
      </c>
      <c r="D71" s="7">
        <v>0</v>
      </c>
      <c r="E71" s="7">
        <f t="shared" si="7"/>
        <v>0</v>
      </c>
      <c r="F71" s="7">
        <v>0</v>
      </c>
      <c r="G71" s="8">
        <v>0</v>
      </c>
      <c r="H71" s="7">
        <v>0</v>
      </c>
    </row>
    <row r="72" spans="1:8" x14ac:dyDescent="0.25">
      <c r="A72" s="33" t="s">
        <v>75</v>
      </c>
      <c r="B72" s="34"/>
      <c r="C72" s="6">
        <f>C73+C74+C75</f>
        <v>0</v>
      </c>
      <c r="D72" s="7">
        <f>D73+D74+D75</f>
        <v>0</v>
      </c>
      <c r="E72" s="7">
        <f>E73+E74+E75</f>
        <v>0</v>
      </c>
      <c r="F72" s="6">
        <f>F73+F74+F75</f>
        <v>0</v>
      </c>
      <c r="G72" s="8">
        <v>0</v>
      </c>
      <c r="H72" s="6">
        <f>H73+H74+H75</f>
        <v>0</v>
      </c>
    </row>
    <row r="73" spans="1:8" x14ac:dyDescent="0.25">
      <c r="A73" s="10"/>
      <c r="B73" s="11" t="s">
        <v>76</v>
      </c>
      <c r="C73" s="6">
        <v>0</v>
      </c>
      <c r="D73" s="7">
        <v>0</v>
      </c>
      <c r="E73" s="7">
        <f t="shared" si="7"/>
        <v>0</v>
      </c>
      <c r="F73" s="7">
        <v>0</v>
      </c>
      <c r="G73" s="8">
        <v>0</v>
      </c>
      <c r="H73" s="7">
        <v>0</v>
      </c>
    </row>
    <row r="74" spans="1:8" x14ac:dyDescent="0.25">
      <c r="A74" s="10"/>
      <c r="B74" s="11" t="s">
        <v>77</v>
      </c>
      <c r="C74" s="6">
        <v>0</v>
      </c>
      <c r="D74" s="7">
        <v>0</v>
      </c>
      <c r="E74" s="7">
        <f t="shared" si="7"/>
        <v>0</v>
      </c>
      <c r="F74" s="7">
        <v>0</v>
      </c>
      <c r="G74" s="8">
        <v>0</v>
      </c>
      <c r="H74" s="7">
        <v>0</v>
      </c>
    </row>
    <row r="75" spans="1:8" x14ac:dyDescent="0.25">
      <c r="A75" s="10"/>
      <c r="B75" s="11" t="s">
        <v>78</v>
      </c>
      <c r="C75" s="6">
        <v>0</v>
      </c>
      <c r="D75" s="7">
        <v>0</v>
      </c>
      <c r="E75" s="7">
        <f t="shared" si="7"/>
        <v>0</v>
      </c>
      <c r="F75" s="7">
        <v>0</v>
      </c>
      <c r="G75" s="8">
        <v>0</v>
      </c>
      <c r="H75" s="7">
        <v>0</v>
      </c>
    </row>
    <row r="76" spans="1:8" x14ac:dyDescent="0.25">
      <c r="A76" s="33" t="s">
        <v>79</v>
      </c>
      <c r="B76" s="34"/>
      <c r="C76" s="6">
        <f t="shared" ref="C76:H76" si="8">SUM(C77:C83)</f>
        <v>15188749.470000001</v>
      </c>
      <c r="D76" s="7">
        <f t="shared" si="8"/>
        <v>1367500.0299999993</v>
      </c>
      <c r="E76" s="7">
        <f t="shared" si="8"/>
        <v>16556249.5</v>
      </c>
      <c r="F76" s="6">
        <f t="shared" si="8"/>
        <v>15361855.220000001</v>
      </c>
      <c r="G76" s="8">
        <f t="shared" si="8"/>
        <v>15361855.220000001</v>
      </c>
      <c r="H76" s="6">
        <f t="shared" si="8"/>
        <v>1194394.2799999996</v>
      </c>
    </row>
    <row r="77" spans="1:8" x14ac:dyDescent="0.25">
      <c r="A77" s="10"/>
      <c r="B77" s="11" t="s">
        <v>80</v>
      </c>
      <c r="C77" s="6">
        <v>11302499.970000001</v>
      </c>
      <c r="D77" s="7">
        <v>1367500.0299999993</v>
      </c>
      <c r="E77" s="7">
        <f t="shared" si="7"/>
        <v>12670000</v>
      </c>
      <c r="F77" s="7">
        <v>12666666</v>
      </c>
      <c r="G77" s="8">
        <v>12666666</v>
      </c>
      <c r="H77" s="8">
        <f>E77-F77</f>
        <v>3334</v>
      </c>
    </row>
    <row r="78" spans="1:8" x14ac:dyDescent="0.25">
      <c r="A78" s="10"/>
      <c r="B78" s="11" t="s">
        <v>81</v>
      </c>
      <c r="C78" s="6">
        <v>3772500.03</v>
      </c>
      <c r="D78" s="7">
        <v>0</v>
      </c>
      <c r="E78" s="7">
        <f t="shared" si="7"/>
        <v>3772500.03</v>
      </c>
      <c r="F78" s="7">
        <v>2695189.22</v>
      </c>
      <c r="G78" s="8">
        <v>2695189.22</v>
      </c>
      <c r="H78" s="8">
        <f>E78-F78</f>
        <v>1077310.8099999996</v>
      </c>
    </row>
    <row r="79" spans="1:8" x14ac:dyDescent="0.25">
      <c r="A79" s="10"/>
      <c r="B79" s="11" t="s">
        <v>82</v>
      </c>
      <c r="C79" s="6">
        <v>0</v>
      </c>
      <c r="D79" s="7">
        <v>0</v>
      </c>
      <c r="E79" s="7">
        <f t="shared" si="7"/>
        <v>0</v>
      </c>
      <c r="F79" s="7">
        <v>0</v>
      </c>
      <c r="G79" s="8">
        <v>0</v>
      </c>
      <c r="H79" s="7">
        <v>0</v>
      </c>
    </row>
    <row r="80" spans="1:8" x14ac:dyDescent="0.25">
      <c r="A80" s="10"/>
      <c r="B80" s="11" t="s">
        <v>83</v>
      </c>
      <c r="C80" s="6">
        <v>113749.47</v>
      </c>
      <c r="D80" s="7">
        <v>0</v>
      </c>
      <c r="E80" s="7">
        <f t="shared" si="7"/>
        <v>113749.47</v>
      </c>
      <c r="F80" s="7">
        <v>0</v>
      </c>
      <c r="G80" s="8">
        <v>0</v>
      </c>
      <c r="H80" s="8">
        <f>E80-F80</f>
        <v>113749.47</v>
      </c>
    </row>
    <row r="81" spans="1:8" x14ac:dyDescent="0.25">
      <c r="A81" s="10"/>
      <c r="B81" s="11" t="s">
        <v>84</v>
      </c>
      <c r="C81" s="6">
        <v>0</v>
      </c>
      <c r="D81" s="7">
        <v>0</v>
      </c>
      <c r="E81" s="7">
        <f t="shared" si="7"/>
        <v>0</v>
      </c>
      <c r="F81" s="7">
        <v>0</v>
      </c>
      <c r="G81" s="8">
        <v>0</v>
      </c>
      <c r="H81" s="7">
        <v>0</v>
      </c>
    </row>
    <row r="82" spans="1:8" x14ac:dyDescent="0.25">
      <c r="A82" s="10"/>
      <c r="B82" s="11" t="s">
        <v>85</v>
      </c>
      <c r="C82" s="6">
        <v>0</v>
      </c>
      <c r="D82" s="7">
        <v>0</v>
      </c>
      <c r="E82" s="7">
        <f t="shared" si="7"/>
        <v>0</v>
      </c>
      <c r="F82" s="7">
        <v>0</v>
      </c>
      <c r="G82" s="8">
        <v>0</v>
      </c>
      <c r="H82" s="7">
        <v>0</v>
      </c>
    </row>
    <row r="83" spans="1:8" x14ac:dyDescent="0.25">
      <c r="A83" s="10"/>
      <c r="B83" s="11" t="s">
        <v>86</v>
      </c>
      <c r="C83" s="6">
        <v>0</v>
      </c>
      <c r="D83" s="7">
        <v>0</v>
      </c>
      <c r="E83" s="7">
        <f t="shared" si="7"/>
        <v>0</v>
      </c>
      <c r="F83" s="7">
        <v>0</v>
      </c>
      <c r="G83" s="8">
        <v>0</v>
      </c>
      <c r="H83" s="7">
        <v>0</v>
      </c>
    </row>
    <row r="84" spans="1:8" ht="15.75" thickBot="1" x14ac:dyDescent="0.3">
      <c r="A84" s="40"/>
      <c r="B84" s="41"/>
      <c r="C84" s="13"/>
      <c r="D84" s="14"/>
      <c r="E84" s="14"/>
      <c r="F84" s="14"/>
      <c r="G84" s="14"/>
      <c r="H84" s="14"/>
    </row>
    <row r="85" spans="1:8" x14ac:dyDescent="0.25">
      <c r="A85" s="15"/>
      <c r="B85" s="15"/>
      <c r="C85" s="16"/>
      <c r="D85" s="16"/>
      <c r="E85" s="16"/>
      <c r="F85" s="16"/>
      <c r="G85" s="16"/>
      <c r="H85" s="16"/>
    </row>
    <row r="86" spans="1:8" x14ac:dyDescent="0.25">
      <c r="A86" s="15"/>
      <c r="B86" s="15"/>
      <c r="C86" s="16"/>
      <c r="D86" s="16"/>
      <c r="E86" s="16"/>
      <c r="F86" s="16"/>
      <c r="G86" s="16"/>
      <c r="H86" s="16"/>
    </row>
    <row r="87" spans="1:8" x14ac:dyDescent="0.25">
      <c r="A87" s="15"/>
      <c r="B87" s="15"/>
      <c r="C87" s="16"/>
      <c r="D87" s="16"/>
      <c r="E87" s="16"/>
      <c r="F87" s="16"/>
      <c r="G87" s="16"/>
      <c r="H87" s="16"/>
    </row>
    <row r="88" spans="1:8" x14ac:dyDescent="0.25">
      <c r="A88" s="15"/>
      <c r="B88" s="15"/>
      <c r="C88" s="16"/>
      <c r="D88" s="16"/>
      <c r="E88" s="16"/>
      <c r="F88" s="16"/>
      <c r="G88" s="16"/>
      <c r="H88" s="16"/>
    </row>
    <row r="89" spans="1:8" x14ac:dyDescent="0.25">
      <c r="A89" s="15"/>
      <c r="B89" s="15"/>
      <c r="C89" s="16"/>
      <c r="D89" s="16"/>
      <c r="E89" s="16"/>
      <c r="F89" s="16"/>
      <c r="G89" s="16"/>
      <c r="H89" s="16"/>
    </row>
    <row r="90" spans="1:8" x14ac:dyDescent="0.25">
      <c r="A90" s="15"/>
      <c r="B90" s="15"/>
      <c r="C90" s="16"/>
      <c r="D90" s="16"/>
      <c r="E90" s="16"/>
      <c r="F90" s="16"/>
      <c r="G90" s="16"/>
      <c r="H90" s="16"/>
    </row>
    <row r="91" spans="1:8" x14ac:dyDescent="0.25">
      <c r="A91" s="15"/>
      <c r="B91" s="15"/>
      <c r="C91" s="16"/>
      <c r="D91" s="16"/>
      <c r="E91" s="16"/>
      <c r="F91" s="16"/>
      <c r="G91" s="16"/>
      <c r="H91" s="16"/>
    </row>
    <row r="92" spans="1:8" x14ac:dyDescent="0.25">
      <c r="A92" s="15"/>
      <c r="B92" s="15"/>
      <c r="C92" s="16"/>
      <c r="D92" s="16"/>
      <c r="E92" s="16"/>
      <c r="F92" s="16"/>
      <c r="G92" s="16"/>
      <c r="H92" s="16"/>
    </row>
    <row r="93" spans="1:8" x14ac:dyDescent="0.25">
      <c r="A93" s="15"/>
      <c r="B93" s="15"/>
      <c r="C93" s="16"/>
      <c r="D93" s="16"/>
      <c r="E93" s="16"/>
      <c r="F93" s="16"/>
      <c r="G93" s="16"/>
      <c r="H93" s="16"/>
    </row>
    <row r="94" spans="1:8" x14ac:dyDescent="0.25">
      <c r="A94" s="15"/>
      <c r="B94" s="15"/>
      <c r="C94" s="16"/>
      <c r="D94" s="16"/>
      <c r="E94" s="16"/>
      <c r="F94" s="16"/>
      <c r="G94" s="16"/>
      <c r="H94" s="16"/>
    </row>
    <row r="95" spans="1:8" x14ac:dyDescent="0.25">
      <c r="A95" s="15"/>
      <c r="B95" s="15"/>
      <c r="C95" s="16"/>
      <c r="D95" s="16"/>
      <c r="E95" s="16"/>
      <c r="F95" s="16"/>
      <c r="G95" s="16"/>
      <c r="H95" s="16"/>
    </row>
    <row r="96" spans="1:8" x14ac:dyDescent="0.25">
      <c r="A96" s="15"/>
      <c r="B96" s="15"/>
      <c r="C96" s="16"/>
      <c r="D96" s="16"/>
      <c r="E96" s="16"/>
      <c r="F96" s="16"/>
      <c r="G96" s="16"/>
      <c r="H96" s="16"/>
    </row>
    <row r="97" spans="1:8" x14ac:dyDescent="0.25">
      <c r="A97" s="15"/>
      <c r="B97" s="15"/>
      <c r="C97" s="16"/>
      <c r="D97" s="16"/>
      <c r="E97" s="16"/>
      <c r="F97" s="16"/>
      <c r="G97" s="16"/>
      <c r="H97" s="16"/>
    </row>
    <row r="98" spans="1:8" x14ac:dyDescent="0.25">
      <c r="A98" s="15"/>
      <c r="B98" s="15"/>
      <c r="C98" s="16"/>
      <c r="D98" s="16"/>
      <c r="E98" s="16"/>
      <c r="F98" s="16"/>
      <c r="G98" s="16"/>
      <c r="H98" s="16"/>
    </row>
    <row r="99" spans="1:8" x14ac:dyDescent="0.25">
      <c r="A99" s="15"/>
      <c r="B99" s="15"/>
      <c r="C99" s="16"/>
      <c r="D99" s="16"/>
      <c r="E99" s="16"/>
      <c r="F99" s="16"/>
      <c r="G99" s="16"/>
      <c r="H99" s="16"/>
    </row>
    <row r="100" spans="1:8" x14ac:dyDescent="0.25">
      <c r="A100" s="15"/>
      <c r="B100" s="15"/>
      <c r="C100" s="16"/>
      <c r="D100" s="16"/>
      <c r="E100" s="16"/>
      <c r="F100" s="16"/>
      <c r="G100" s="16"/>
      <c r="H100" s="16"/>
    </row>
    <row r="101" spans="1:8" x14ac:dyDescent="0.25">
      <c r="A101" s="15"/>
      <c r="B101" s="15"/>
      <c r="C101" s="16"/>
      <c r="D101" s="16"/>
      <c r="E101" s="16"/>
      <c r="F101" s="16"/>
      <c r="G101" s="16"/>
      <c r="H101" s="16"/>
    </row>
    <row r="102" spans="1:8" ht="15.75" thickBot="1" x14ac:dyDescent="0.3">
      <c r="A102" s="15"/>
      <c r="B102" s="15"/>
      <c r="C102" s="16"/>
      <c r="D102" s="16"/>
      <c r="E102" s="16"/>
      <c r="F102" s="16"/>
      <c r="G102" s="16"/>
      <c r="H102" s="16"/>
    </row>
    <row r="103" spans="1:8" x14ac:dyDescent="0.25">
      <c r="A103" s="42"/>
      <c r="B103" s="43"/>
      <c r="C103" s="38">
        <f t="shared" ref="C103:H103" si="9">C105+C113+C123+C133+C143+C153+C157+C166+C170</f>
        <v>526116933.14999998</v>
      </c>
      <c r="D103" s="38">
        <f t="shared" si="9"/>
        <v>222828019.31000003</v>
      </c>
      <c r="E103" s="38">
        <f t="shared" si="9"/>
        <v>748944952.46000004</v>
      </c>
      <c r="F103" s="38">
        <f t="shared" si="9"/>
        <v>475089642.80000007</v>
      </c>
      <c r="G103" s="38">
        <f t="shared" si="9"/>
        <v>361279565.92000002</v>
      </c>
      <c r="H103" s="38">
        <f t="shared" si="9"/>
        <v>273855309.66000003</v>
      </c>
    </row>
    <row r="104" spans="1:8" x14ac:dyDescent="0.25">
      <c r="A104" s="35" t="s">
        <v>87</v>
      </c>
      <c r="B104" s="36"/>
      <c r="C104" s="39"/>
      <c r="D104" s="39"/>
      <c r="E104" s="39"/>
      <c r="F104" s="39"/>
      <c r="G104" s="39"/>
      <c r="H104" s="39"/>
    </row>
    <row r="105" spans="1:8" x14ac:dyDescent="0.25">
      <c r="A105" s="33" t="s">
        <v>14</v>
      </c>
      <c r="B105" s="34"/>
      <c r="C105" s="6">
        <f>SUM(C106:C112)</f>
        <v>182560617</v>
      </c>
      <c r="D105" s="6">
        <f>SUM(D106:D112)</f>
        <v>62111273.790000007</v>
      </c>
      <c r="E105" s="7">
        <f>C105+D105</f>
        <v>244671890.79000002</v>
      </c>
      <c r="F105" s="7">
        <f>SUM(F106:F112)</f>
        <v>234246294.09</v>
      </c>
      <c r="G105" s="7">
        <f>SUM(G106:G112)</f>
        <v>133743463.10000001</v>
      </c>
      <c r="H105" s="7">
        <f>SUM(H106:H112)</f>
        <v>10425596.70000001</v>
      </c>
    </row>
    <row r="106" spans="1:8" x14ac:dyDescent="0.25">
      <c r="A106" s="10"/>
      <c r="B106" s="11" t="s">
        <v>15</v>
      </c>
      <c r="C106" s="6">
        <v>59737635</v>
      </c>
      <c r="D106" s="7">
        <v>23041506.010000005</v>
      </c>
      <c r="E106" s="7">
        <f t="shared" ref="E106:E172" si="10">C106+D106</f>
        <v>82779141.010000005</v>
      </c>
      <c r="F106" s="8">
        <v>72807150.069999993</v>
      </c>
      <c r="G106" s="8">
        <v>41796205.640000001</v>
      </c>
      <c r="H106" s="8">
        <f>E106-F106</f>
        <v>9971990.9400000125</v>
      </c>
    </row>
    <row r="107" spans="1:8" x14ac:dyDescent="0.25">
      <c r="A107" s="10"/>
      <c r="B107" s="11" t="s">
        <v>16</v>
      </c>
      <c r="C107" s="6">
        <v>0</v>
      </c>
      <c r="D107" s="7">
        <v>0</v>
      </c>
      <c r="E107" s="7">
        <f t="shared" si="10"/>
        <v>0</v>
      </c>
      <c r="F107" s="7">
        <v>0</v>
      </c>
      <c r="G107" s="7">
        <v>0</v>
      </c>
      <c r="H107" s="7">
        <f t="shared" ref="H107:H172" si="11">E107-F107</f>
        <v>0</v>
      </c>
    </row>
    <row r="108" spans="1:8" x14ac:dyDescent="0.25">
      <c r="A108" s="10"/>
      <c r="B108" s="11" t="s">
        <v>17</v>
      </c>
      <c r="C108" s="6">
        <v>42511302</v>
      </c>
      <c r="D108" s="7">
        <v>-19139091.260000005</v>
      </c>
      <c r="E108" s="7">
        <f t="shared" si="10"/>
        <v>23372210.739999995</v>
      </c>
      <c r="F108" s="7">
        <v>22918604.979999997</v>
      </c>
      <c r="G108" s="7">
        <v>11938240.949999999</v>
      </c>
      <c r="H108" s="7">
        <f t="shared" si="11"/>
        <v>453605.75999999791</v>
      </c>
    </row>
    <row r="109" spans="1:8" x14ac:dyDescent="0.25">
      <c r="A109" s="10"/>
      <c r="B109" s="11" t="s">
        <v>18</v>
      </c>
      <c r="C109" s="6">
        <v>8466507</v>
      </c>
      <c r="D109" s="7">
        <v>7092606.9800000004</v>
      </c>
      <c r="E109" s="7">
        <f t="shared" si="10"/>
        <v>15559113.98</v>
      </c>
      <c r="F109" s="7">
        <v>15559113.98</v>
      </c>
      <c r="G109" s="7">
        <v>8852266.3300000001</v>
      </c>
      <c r="H109" s="8">
        <f t="shared" si="11"/>
        <v>0</v>
      </c>
    </row>
    <row r="110" spans="1:8" x14ac:dyDescent="0.25">
      <c r="A110" s="10"/>
      <c r="B110" s="11" t="s">
        <v>19</v>
      </c>
      <c r="C110" s="6">
        <v>50373585</v>
      </c>
      <c r="D110" s="7">
        <v>26525748.410000004</v>
      </c>
      <c r="E110" s="7">
        <f t="shared" si="10"/>
        <v>76899333.409999996</v>
      </c>
      <c r="F110" s="7">
        <v>76899333.409999996</v>
      </c>
      <c r="G110" s="7">
        <v>44241208.539999999</v>
      </c>
      <c r="H110" s="8">
        <f t="shared" si="11"/>
        <v>0</v>
      </c>
    </row>
    <row r="111" spans="1:8" x14ac:dyDescent="0.25">
      <c r="A111" s="10"/>
      <c r="B111" s="11" t="s">
        <v>20</v>
      </c>
      <c r="C111" s="6">
        <v>0</v>
      </c>
      <c r="D111" s="7">
        <v>0</v>
      </c>
      <c r="E111" s="7">
        <f t="shared" si="10"/>
        <v>0</v>
      </c>
      <c r="F111" s="7">
        <v>0</v>
      </c>
      <c r="G111" s="7">
        <v>0</v>
      </c>
      <c r="H111" s="7">
        <f t="shared" si="11"/>
        <v>0</v>
      </c>
    </row>
    <row r="112" spans="1:8" x14ac:dyDescent="0.25">
      <c r="A112" s="10"/>
      <c r="B112" s="11" t="s">
        <v>21</v>
      </c>
      <c r="C112" s="6">
        <v>21471588</v>
      </c>
      <c r="D112" s="7">
        <v>24590503.650000006</v>
      </c>
      <c r="E112" s="7">
        <f t="shared" si="10"/>
        <v>46062091.650000006</v>
      </c>
      <c r="F112" s="7">
        <v>46062091.650000006</v>
      </c>
      <c r="G112" s="7">
        <v>26915541.640000001</v>
      </c>
      <c r="H112" s="8">
        <f t="shared" si="11"/>
        <v>0</v>
      </c>
    </row>
    <row r="113" spans="1:9" x14ac:dyDescent="0.25">
      <c r="A113" s="33" t="s">
        <v>22</v>
      </c>
      <c r="B113" s="34"/>
      <c r="C113" s="6">
        <f t="shared" ref="C113:H113" si="12">SUM(C114:C122)</f>
        <v>72615026.950000003</v>
      </c>
      <c r="D113" s="6">
        <f t="shared" si="12"/>
        <v>57411027.750000007</v>
      </c>
      <c r="E113" s="6">
        <f t="shared" si="12"/>
        <v>130026054.7</v>
      </c>
      <c r="F113" s="7">
        <f t="shared" si="12"/>
        <v>71252238.579999998</v>
      </c>
      <c r="G113" s="7">
        <f t="shared" si="12"/>
        <v>69970289.090000004</v>
      </c>
      <c r="H113" s="6">
        <f t="shared" si="12"/>
        <v>58773816.12000002</v>
      </c>
    </row>
    <row r="114" spans="1:9" x14ac:dyDescent="0.25">
      <c r="A114" s="10"/>
      <c r="B114" s="11" t="s">
        <v>23</v>
      </c>
      <c r="C114" s="6">
        <v>407088</v>
      </c>
      <c r="D114" s="7">
        <v>246208.8899999999</v>
      </c>
      <c r="E114" s="7">
        <f t="shared" si="10"/>
        <v>653296.8899999999</v>
      </c>
      <c r="F114" s="7">
        <v>227250</v>
      </c>
      <c r="G114" s="7">
        <v>227250</v>
      </c>
      <c r="H114" s="7">
        <f t="shared" si="11"/>
        <v>426046.8899999999</v>
      </c>
    </row>
    <row r="115" spans="1:9" x14ac:dyDescent="0.25">
      <c r="A115" s="10"/>
      <c r="B115" s="11" t="s">
        <v>24</v>
      </c>
      <c r="C115" s="6">
        <v>0</v>
      </c>
      <c r="D115" s="7">
        <v>0</v>
      </c>
      <c r="E115" s="7">
        <f t="shared" si="10"/>
        <v>0</v>
      </c>
      <c r="F115" s="7">
        <v>0</v>
      </c>
      <c r="G115" s="7">
        <v>0</v>
      </c>
      <c r="H115" s="7">
        <f t="shared" si="11"/>
        <v>0</v>
      </c>
    </row>
    <row r="116" spans="1:9" x14ac:dyDescent="0.25">
      <c r="A116" s="10"/>
      <c r="B116" s="11" t="s">
        <v>25</v>
      </c>
      <c r="C116" s="6">
        <v>0</v>
      </c>
      <c r="D116" s="7">
        <v>0</v>
      </c>
      <c r="E116" s="7">
        <f t="shared" si="10"/>
        <v>0</v>
      </c>
      <c r="F116" s="7">
        <v>0</v>
      </c>
      <c r="G116" s="7">
        <v>0</v>
      </c>
      <c r="H116" s="7">
        <f t="shared" si="11"/>
        <v>0</v>
      </c>
    </row>
    <row r="117" spans="1:9" x14ac:dyDescent="0.25">
      <c r="A117" s="10"/>
      <c r="B117" s="11" t="s">
        <v>26</v>
      </c>
      <c r="C117" s="6">
        <v>0</v>
      </c>
      <c r="D117" s="7">
        <v>1384161.74</v>
      </c>
      <c r="E117" s="7">
        <f t="shared" si="10"/>
        <v>1384161.74</v>
      </c>
      <c r="F117" s="7">
        <v>167787.29</v>
      </c>
      <c r="G117" s="7">
        <v>167787.29</v>
      </c>
      <c r="H117" s="7">
        <f t="shared" si="11"/>
        <v>1216374.45</v>
      </c>
    </row>
    <row r="118" spans="1:9" x14ac:dyDescent="0.25">
      <c r="A118" s="10"/>
      <c r="B118" s="11" t="s">
        <v>27</v>
      </c>
      <c r="C118" s="6">
        <v>437400</v>
      </c>
      <c r="D118" s="7">
        <v>168700</v>
      </c>
      <c r="E118" s="7">
        <f t="shared" si="10"/>
        <v>606100</v>
      </c>
      <c r="F118" s="7">
        <v>580954</v>
      </c>
      <c r="G118" s="7">
        <v>580954</v>
      </c>
      <c r="H118" s="7">
        <f t="shared" si="11"/>
        <v>25146</v>
      </c>
    </row>
    <row r="119" spans="1:9" x14ac:dyDescent="0.25">
      <c r="A119" s="10"/>
      <c r="B119" s="11" t="s">
        <v>28</v>
      </c>
      <c r="C119" s="6">
        <v>70644246.950000003</v>
      </c>
      <c r="D119" s="7">
        <v>21623136.770000011</v>
      </c>
      <c r="E119" s="7">
        <f t="shared" si="10"/>
        <v>92267383.720000014</v>
      </c>
      <c r="F119" s="7">
        <v>68442851.409999996</v>
      </c>
      <c r="G119" s="7">
        <v>67160901.920000002</v>
      </c>
      <c r="H119" s="8">
        <f t="shared" si="11"/>
        <v>23824532.310000017</v>
      </c>
      <c r="I119" s="9"/>
    </row>
    <row r="120" spans="1:9" x14ac:dyDescent="0.25">
      <c r="A120" s="10"/>
      <c r="B120" s="11" t="s">
        <v>29</v>
      </c>
      <c r="C120" s="6">
        <v>0</v>
      </c>
      <c r="D120" s="7">
        <v>32532501</v>
      </c>
      <c r="E120" s="7">
        <f t="shared" si="10"/>
        <v>32532501</v>
      </c>
      <c r="F120" s="7">
        <v>72963.199999999997</v>
      </c>
      <c r="G120" s="7">
        <v>72963.199999999997</v>
      </c>
      <c r="H120" s="7">
        <f t="shared" si="11"/>
        <v>32459537.800000001</v>
      </c>
      <c r="I120" s="9"/>
    </row>
    <row r="121" spans="1:9" x14ac:dyDescent="0.25">
      <c r="A121" s="10"/>
      <c r="B121" s="11" t="s">
        <v>30</v>
      </c>
      <c r="C121" s="6">
        <v>0</v>
      </c>
      <c r="D121" s="7">
        <v>1373528</v>
      </c>
      <c r="E121" s="7">
        <f t="shared" si="10"/>
        <v>1373528</v>
      </c>
      <c r="F121" s="7">
        <v>1361994.8</v>
      </c>
      <c r="G121" s="7">
        <v>1361994.8</v>
      </c>
      <c r="H121" s="7">
        <f t="shared" si="11"/>
        <v>11533.199999999953</v>
      </c>
    </row>
    <row r="122" spans="1:9" x14ac:dyDescent="0.25">
      <c r="A122" s="10"/>
      <c r="B122" s="11" t="s">
        <v>31</v>
      </c>
      <c r="C122" s="6">
        <v>1126292</v>
      </c>
      <c r="D122" s="7">
        <v>82791.350000000006</v>
      </c>
      <c r="E122" s="7">
        <f t="shared" si="10"/>
        <v>1209083.3500000001</v>
      </c>
      <c r="F122" s="7">
        <v>398437.88</v>
      </c>
      <c r="G122" s="7">
        <v>398437.88</v>
      </c>
      <c r="H122" s="7">
        <f t="shared" si="11"/>
        <v>810645.47000000009</v>
      </c>
    </row>
    <row r="123" spans="1:9" x14ac:dyDescent="0.25">
      <c r="A123" s="33" t="s">
        <v>32</v>
      </c>
      <c r="B123" s="34"/>
      <c r="C123" s="6">
        <f t="shared" ref="C123:H123" si="13">SUM(C124:C132)</f>
        <v>142825614.61000001</v>
      </c>
      <c r="D123" s="6">
        <f t="shared" si="13"/>
        <v>6730749.0099999942</v>
      </c>
      <c r="E123" s="6">
        <f t="shared" si="13"/>
        <v>149556363.62</v>
      </c>
      <c r="F123" s="7">
        <f t="shared" si="13"/>
        <v>112884657.86999999</v>
      </c>
      <c r="G123" s="7">
        <f t="shared" si="13"/>
        <v>108187597.66</v>
      </c>
      <c r="H123" s="6">
        <f t="shared" si="13"/>
        <v>36671705.75</v>
      </c>
    </row>
    <row r="124" spans="1:9" x14ac:dyDescent="0.25">
      <c r="A124" s="10"/>
      <c r="B124" s="11" t="s">
        <v>33</v>
      </c>
      <c r="C124" s="6">
        <v>0</v>
      </c>
      <c r="D124" s="7">
        <v>0</v>
      </c>
      <c r="E124" s="7">
        <f t="shared" si="10"/>
        <v>0</v>
      </c>
      <c r="F124" s="7">
        <v>0</v>
      </c>
      <c r="G124" s="7">
        <v>0</v>
      </c>
      <c r="H124" s="7">
        <f t="shared" si="11"/>
        <v>0</v>
      </c>
    </row>
    <row r="125" spans="1:9" x14ac:dyDescent="0.25">
      <c r="A125" s="10"/>
      <c r="B125" s="11" t="s">
        <v>34</v>
      </c>
      <c r="C125" s="6">
        <v>17808948</v>
      </c>
      <c r="D125" s="7">
        <v>7376153.5699999928</v>
      </c>
      <c r="E125" s="7">
        <f t="shared" si="10"/>
        <v>25185101.569999993</v>
      </c>
      <c r="F125" s="7">
        <v>16982597.149999999</v>
      </c>
      <c r="G125" s="7">
        <v>16489961.93</v>
      </c>
      <c r="H125" s="7">
        <f t="shared" si="11"/>
        <v>8202504.4199999943</v>
      </c>
    </row>
    <row r="126" spans="1:9" x14ac:dyDescent="0.25">
      <c r="A126" s="10"/>
      <c r="B126" s="11" t="s">
        <v>35</v>
      </c>
      <c r="C126" s="6">
        <v>7916666.5499999998</v>
      </c>
      <c r="D126" s="7">
        <v>-6198108.0300000012</v>
      </c>
      <c r="E126" s="7">
        <f t="shared" si="10"/>
        <v>1718558.5199999986</v>
      </c>
      <c r="F126" s="7">
        <v>307794.40000000002</v>
      </c>
      <c r="G126" s="7">
        <v>307794.40000000002</v>
      </c>
      <c r="H126" s="7">
        <f t="shared" si="11"/>
        <v>1410764.1199999987</v>
      </c>
      <c r="I126" s="9"/>
    </row>
    <row r="127" spans="1:9" x14ac:dyDescent="0.25">
      <c r="A127" s="10"/>
      <c r="B127" s="11" t="s">
        <v>36</v>
      </c>
      <c r="C127" s="6">
        <v>0</v>
      </c>
      <c r="D127" s="7">
        <v>0</v>
      </c>
      <c r="E127" s="7">
        <f t="shared" si="10"/>
        <v>0</v>
      </c>
      <c r="F127" s="7">
        <v>0</v>
      </c>
      <c r="G127" s="7">
        <v>0</v>
      </c>
      <c r="H127" s="7">
        <f t="shared" si="11"/>
        <v>0</v>
      </c>
    </row>
    <row r="128" spans="1:9" x14ac:dyDescent="0.25">
      <c r="A128" s="10"/>
      <c r="B128" s="11" t="s">
        <v>37</v>
      </c>
      <c r="C128" s="6">
        <v>117100000.06</v>
      </c>
      <c r="D128" s="7">
        <v>5552703.4700000025</v>
      </c>
      <c r="E128" s="7">
        <f t="shared" si="10"/>
        <v>122652703.53</v>
      </c>
      <c r="F128" s="7">
        <v>95594266.319999993</v>
      </c>
      <c r="G128" s="7">
        <v>91389841.329999998</v>
      </c>
      <c r="H128" s="7">
        <f t="shared" si="11"/>
        <v>27058437.210000008</v>
      </c>
    </row>
    <row r="129" spans="1:8" x14ac:dyDescent="0.25">
      <c r="A129" s="10"/>
      <c r="B129" s="11" t="s">
        <v>38</v>
      </c>
      <c r="C129" s="6">
        <v>0</v>
      </c>
      <c r="D129" s="7">
        <v>0</v>
      </c>
      <c r="E129" s="7">
        <f t="shared" si="10"/>
        <v>0</v>
      </c>
      <c r="F129" s="7">
        <v>0</v>
      </c>
      <c r="G129" s="7">
        <v>0</v>
      </c>
      <c r="H129" s="7">
        <f t="shared" si="11"/>
        <v>0</v>
      </c>
    </row>
    <row r="130" spans="1:8" x14ac:dyDescent="0.25">
      <c r="A130" s="10"/>
      <c r="B130" s="11" t="s">
        <v>39</v>
      </c>
      <c r="C130" s="6">
        <v>0</v>
      </c>
      <c r="D130" s="7">
        <v>0</v>
      </c>
      <c r="E130" s="7">
        <f t="shared" si="10"/>
        <v>0</v>
      </c>
      <c r="F130" s="7">
        <v>0</v>
      </c>
      <c r="G130" s="7">
        <v>0</v>
      </c>
      <c r="H130" s="7">
        <f t="shared" si="11"/>
        <v>0</v>
      </c>
    </row>
    <row r="131" spans="1:8" x14ac:dyDescent="0.25">
      <c r="A131" s="10"/>
      <c r="B131" s="11" t="s">
        <v>40</v>
      </c>
      <c r="C131" s="6">
        <v>0</v>
      </c>
      <c r="D131" s="7">
        <v>0</v>
      </c>
      <c r="E131" s="7">
        <f t="shared" si="10"/>
        <v>0</v>
      </c>
      <c r="F131" s="7">
        <v>0</v>
      </c>
      <c r="G131" s="7">
        <v>0</v>
      </c>
      <c r="H131" s="7">
        <f t="shared" si="11"/>
        <v>0</v>
      </c>
    </row>
    <row r="132" spans="1:8" x14ac:dyDescent="0.25">
      <c r="A132" s="10"/>
      <c r="B132" s="11" t="s">
        <v>41</v>
      </c>
      <c r="C132" s="6">
        <v>0</v>
      </c>
      <c r="D132" s="7">
        <v>0</v>
      </c>
      <c r="E132" s="7">
        <f t="shared" si="10"/>
        <v>0</v>
      </c>
      <c r="F132" s="7">
        <v>0</v>
      </c>
      <c r="G132" s="7">
        <v>0</v>
      </c>
      <c r="H132" s="7">
        <f t="shared" si="11"/>
        <v>0</v>
      </c>
    </row>
    <row r="133" spans="1:8" x14ac:dyDescent="0.25">
      <c r="A133" s="33" t="s">
        <v>42</v>
      </c>
      <c r="B133" s="34"/>
      <c r="C133" s="6">
        <f t="shared" ref="C133:H133" si="14">SUM(C134:C142)</f>
        <v>11105469</v>
      </c>
      <c r="D133" s="6">
        <f t="shared" si="14"/>
        <v>5924949.8000000007</v>
      </c>
      <c r="E133" s="6">
        <f t="shared" si="14"/>
        <v>17030418.800000001</v>
      </c>
      <c r="F133" s="7">
        <f t="shared" si="14"/>
        <v>6006071.25</v>
      </c>
      <c r="G133" s="7">
        <f t="shared" si="14"/>
        <v>4600648.68</v>
      </c>
      <c r="H133" s="6">
        <f t="shared" si="14"/>
        <v>11024347.550000001</v>
      </c>
    </row>
    <row r="134" spans="1:8" x14ac:dyDescent="0.25">
      <c r="A134" s="10"/>
      <c r="B134" s="11" t="s">
        <v>43</v>
      </c>
      <c r="C134" s="6">
        <v>0</v>
      </c>
      <c r="D134" s="7">
        <v>0</v>
      </c>
      <c r="E134" s="7">
        <f t="shared" si="10"/>
        <v>0</v>
      </c>
      <c r="F134" s="7">
        <v>0</v>
      </c>
      <c r="G134" s="7">
        <v>0</v>
      </c>
      <c r="H134" s="7">
        <f t="shared" si="11"/>
        <v>0</v>
      </c>
    </row>
    <row r="135" spans="1:8" x14ac:dyDescent="0.25">
      <c r="A135" s="10"/>
      <c r="B135" s="11" t="s">
        <v>44</v>
      </c>
      <c r="C135" s="6">
        <v>0</v>
      </c>
      <c r="D135" s="7">
        <v>0</v>
      </c>
      <c r="E135" s="7">
        <f t="shared" si="10"/>
        <v>0</v>
      </c>
      <c r="F135" s="7">
        <v>0</v>
      </c>
      <c r="G135" s="7">
        <v>0</v>
      </c>
      <c r="H135" s="7">
        <f t="shared" si="11"/>
        <v>0</v>
      </c>
    </row>
    <row r="136" spans="1:8" x14ac:dyDescent="0.25">
      <c r="A136" s="10"/>
      <c r="B136" s="11" t="s">
        <v>45</v>
      </c>
      <c r="C136" s="6">
        <v>0</v>
      </c>
      <c r="D136" s="7">
        <v>0</v>
      </c>
      <c r="E136" s="7">
        <f t="shared" si="10"/>
        <v>0</v>
      </c>
      <c r="F136" s="7">
        <v>0</v>
      </c>
      <c r="G136" s="7">
        <v>0</v>
      </c>
      <c r="H136" s="7">
        <f t="shared" si="11"/>
        <v>0</v>
      </c>
    </row>
    <row r="137" spans="1:8" x14ac:dyDescent="0.25">
      <c r="A137" s="10"/>
      <c r="B137" s="11" t="s">
        <v>46</v>
      </c>
      <c r="C137" s="6">
        <v>7499988</v>
      </c>
      <c r="D137" s="7">
        <v>6528705.5500000007</v>
      </c>
      <c r="E137" s="7">
        <f t="shared" si="10"/>
        <v>14028693.550000001</v>
      </c>
      <c r="F137" s="7">
        <v>3004346</v>
      </c>
      <c r="G137" s="7">
        <v>2902346</v>
      </c>
      <c r="H137" s="7">
        <f t="shared" si="11"/>
        <v>11024347.550000001</v>
      </c>
    </row>
    <row r="138" spans="1:8" x14ac:dyDescent="0.25">
      <c r="A138" s="10"/>
      <c r="B138" s="11" t="s">
        <v>47</v>
      </c>
      <c r="C138" s="6">
        <v>0</v>
      </c>
      <c r="D138" s="7">
        <v>0</v>
      </c>
      <c r="E138" s="7">
        <f t="shared" si="10"/>
        <v>0</v>
      </c>
      <c r="F138" s="7">
        <v>0</v>
      </c>
      <c r="G138" s="7">
        <v>0</v>
      </c>
      <c r="H138" s="7">
        <f t="shared" si="11"/>
        <v>0</v>
      </c>
    </row>
    <row r="139" spans="1:8" x14ac:dyDescent="0.25">
      <c r="A139" s="10"/>
      <c r="B139" s="11" t="s">
        <v>48</v>
      </c>
      <c r="C139" s="6">
        <v>3605481</v>
      </c>
      <c r="D139" s="7">
        <v>-603755.75</v>
      </c>
      <c r="E139" s="7">
        <f t="shared" si="10"/>
        <v>3001725.25</v>
      </c>
      <c r="F139" s="7">
        <v>3001725.25</v>
      </c>
      <c r="G139" s="7">
        <v>1698302.68</v>
      </c>
      <c r="H139" s="7">
        <f t="shared" si="11"/>
        <v>0</v>
      </c>
    </row>
    <row r="140" spans="1:8" x14ac:dyDescent="0.25">
      <c r="A140" s="10"/>
      <c r="B140" s="11" t="s">
        <v>49</v>
      </c>
      <c r="C140" s="6">
        <v>0</v>
      </c>
      <c r="D140" s="7">
        <v>0</v>
      </c>
      <c r="E140" s="7">
        <f t="shared" si="10"/>
        <v>0</v>
      </c>
      <c r="F140" s="7">
        <v>0</v>
      </c>
      <c r="G140" s="7">
        <v>0</v>
      </c>
      <c r="H140" s="7">
        <f t="shared" si="11"/>
        <v>0</v>
      </c>
    </row>
    <row r="141" spans="1:8" x14ac:dyDescent="0.25">
      <c r="A141" s="10"/>
      <c r="B141" s="11" t="s">
        <v>50</v>
      </c>
      <c r="C141" s="6">
        <v>0</v>
      </c>
      <c r="D141" s="7">
        <v>0</v>
      </c>
      <c r="E141" s="7">
        <f t="shared" si="10"/>
        <v>0</v>
      </c>
      <c r="F141" s="7">
        <v>0</v>
      </c>
      <c r="G141" s="7">
        <v>0</v>
      </c>
      <c r="H141" s="7">
        <f t="shared" si="11"/>
        <v>0</v>
      </c>
    </row>
    <row r="142" spans="1:8" x14ac:dyDescent="0.25">
      <c r="A142" s="10"/>
      <c r="B142" s="11" t="s">
        <v>51</v>
      </c>
      <c r="C142" s="6">
        <v>0</v>
      </c>
      <c r="D142" s="7">
        <v>0</v>
      </c>
      <c r="E142" s="7">
        <f t="shared" si="10"/>
        <v>0</v>
      </c>
      <c r="F142" s="7">
        <v>0</v>
      </c>
      <c r="G142" s="7">
        <v>0</v>
      </c>
      <c r="H142" s="7">
        <f t="shared" si="11"/>
        <v>0</v>
      </c>
    </row>
    <row r="143" spans="1:8" x14ac:dyDescent="0.25">
      <c r="A143" s="33" t="s">
        <v>52</v>
      </c>
      <c r="B143" s="34"/>
      <c r="C143" s="6">
        <f t="shared" ref="C143:H143" si="15">SUM(C144:C152)</f>
        <v>31288366</v>
      </c>
      <c r="D143" s="6">
        <f t="shared" si="15"/>
        <v>11540113.569999998</v>
      </c>
      <c r="E143" s="6">
        <f t="shared" si="15"/>
        <v>42828479.57</v>
      </c>
      <c r="F143" s="7">
        <f t="shared" si="15"/>
        <v>12484490.16</v>
      </c>
      <c r="G143" s="7">
        <f t="shared" si="15"/>
        <v>10732976</v>
      </c>
      <c r="H143" s="6">
        <f t="shared" si="15"/>
        <v>30343989.410000004</v>
      </c>
    </row>
    <row r="144" spans="1:8" x14ac:dyDescent="0.25">
      <c r="A144" s="10"/>
      <c r="B144" s="11" t="s">
        <v>53</v>
      </c>
      <c r="C144" s="6">
        <v>78372</v>
      </c>
      <c r="D144" s="7">
        <v>4886048.0599999996</v>
      </c>
      <c r="E144" s="7">
        <f t="shared" si="10"/>
        <v>4964420.0599999996</v>
      </c>
      <c r="F144" s="7">
        <v>104499.76</v>
      </c>
      <c r="G144" s="7">
        <v>0</v>
      </c>
      <c r="H144" s="7">
        <f t="shared" si="11"/>
        <v>4859920.3</v>
      </c>
    </row>
    <row r="145" spans="1:8" x14ac:dyDescent="0.25">
      <c r="A145" s="10"/>
      <c r="B145" s="11" t="s">
        <v>54</v>
      </c>
      <c r="C145" s="6">
        <v>0</v>
      </c>
      <c r="D145" s="7">
        <v>0</v>
      </c>
      <c r="E145" s="7">
        <f t="shared" si="10"/>
        <v>0</v>
      </c>
      <c r="F145" s="7">
        <v>0</v>
      </c>
      <c r="G145" s="7">
        <v>0</v>
      </c>
      <c r="H145" s="7">
        <f t="shared" si="11"/>
        <v>0</v>
      </c>
    </row>
    <row r="146" spans="1:8" x14ac:dyDescent="0.25">
      <c r="A146" s="10"/>
      <c r="B146" s="11" t="s">
        <v>55</v>
      </c>
      <c r="C146" s="6">
        <v>0</v>
      </c>
      <c r="D146" s="7">
        <v>0</v>
      </c>
      <c r="E146" s="7">
        <f t="shared" si="10"/>
        <v>0</v>
      </c>
      <c r="F146" s="7">
        <v>0</v>
      </c>
      <c r="G146" s="7">
        <v>0</v>
      </c>
      <c r="H146" s="7">
        <f t="shared" si="11"/>
        <v>0</v>
      </c>
    </row>
    <row r="147" spans="1:8" x14ac:dyDescent="0.25">
      <c r="A147" s="10"/>
      <c r="B147" s="11" t="s">
        <v>56</v>
      </c>
      <c r="C147" s="6">
        <v>4150000</v>
      </c>
      <c r="D147" s="7">
        <v>17677400</v>
      </c>
      <c r="E147" s="7">
        <f t="shared" si="10"/>
        <v>21827400</v>
      </c>
      <c r="F147" s="7">
        <v>8978110</v>
      </c>
      <c r="G147" s="7">
        <v>8978110</v>
      </c>
      <c r="H147" s="7">
        <f t="shared" si="11"/>
        <v>12849290</v>
      </c>
    </row>
    <row r="148" spans="1:8" x14ac:dyDescent="0.25">
      <c r="A148" s="10"/>
      <c r="B148" s="11" t="s">
        <v>57</v>
      </c>
      <c r="C148" s="6">
        <v>5999994</v>
      </c>
      <c r="D148" s="7">
        <v>-5345402.8000000007</v>
      </c>
      <c r="E148" s="7">
        <f t="shared" si="10"/>
        <v>654591.19999999925</v>
      </c>
      <c r="F148" s="7">
        <v>0</v>
      </c>
      <c r="G148" s="7">
        <v>0</v>
      </c>
      <c r="H148" s="7">
        <f t="shared" si="11"/>
        <v>654591.19999999925</v>
      </c>
    </row>
    <row r="149" spans="1:8" x14ac:dyDescent="0.25">
      <c r="A149" s="10"/>
      <c r="B149" s="11" t="s">
        <v>58</v>
      </c>
      <c r="C149" s="6">
        <v>10010000</v>
      </c>
      <c r="D149" s="7">
        <v>696456</v>
      </c>
      <c r="E149" s="7">
        <f t="shared" si="10"/>
        <v>10706456</v>
      </c>
      <c r="F149" s="7">
        <v>3401880.4</v>
      </c>
      <c r="G149" s="7">
        <v>1754866</v>
      </c>
      <c r="H149" s="7">
        <f t="shared" si="11"/>
        <v>7304575.5999999996</v>
      </c>
    </row>
    <row r="150" spans="1:8" x14ac:dyDescent="0.25">
      <c r="A150" s="10"/>
      <c r="B150" s="11" t="s">
        <v>59</v>
      </c>
      <c r="C150" s="6">
        <v>100000</v>
      </c>
      <c r="D150" s="7">
        <v>0</v>
      </c>
      <c r="E150" s="7">
        <f t="shared" si="10"/>
        <v>100000</v>
      </c>
      <c r="F150" s="7">
        <v>0</v>
      </c>
      <c r="G150" s="7">
        <v>0</v>
      </c>
      <c r="H150" s="7">
        <f t="shared" si="11"/>
        <v>100000</v>
      </c>
    </row>
    <row r="151" spans="1:8" x14ac:dyDescent="0.25">
      <c r="A151" s="10"/>
      <c r="B151" s="11" t="s">
        <v>60</v>
      </c>
      <c r="C151" s="6">
        <v>0</v>
      </c>
      <c r="D151" s="7">
        <v>0</v>
      </c>
      <c r="E151" s="7">
        <f t="shared" si="10"/>
        <v>0</v>
      </c>
      <c r="F151" s="7">
        <v>0</v>
      </c>
      <c r="G151" s="7">
        <v>0</v>
      </c>
      <c r="H151" s="7">
        <f t="shared" si="11"/>
        <v>0</v>
      </c>
    </row>
    <row r="152" spans="1:8" x14ac:dyDescent="0.25">
      <c r="A152" s="10"/>
      <c r="B152" s="11" t="s">
        <v>61</v>
      </c>
      <c r="C152" s="6">
        <v>10950000</v>
      </c>
      <c r="D152" s="7">
        <v>-6374387.6899999995</v>
      </c>
      <c r="E152" s="7">
        <f t="shared" si="10"/>
        <v>4575612.3100000005</v>
      </c>
      <c r="F152" s="7">
        <v>0</v>
      </c>
      <c r="G152" s="7">
        <v>0</v>
      </c>
      <c r="H152" s="7">
        <f t="shared" si="11"/>
        <v>4575612.3100000005</v>
      </c>
    </row>
    <row r="153" spans="1:8" x14ac:dyDescent="0.25">
      <c r="A153" s="33" t="s">
        <v>62</v>
      </c>
      <c r="B153" s="34"/>
      <c r="C153" s="6">
        <f t="shared" ref="C153:H153" si="16">SUM(C154:C156)</f>
        <v>85721839.590000004</v>
      </c>
      <c r="D153" s="6">
        <f t="shared" si="16"/>
        <v>44665298.730000004</v>
      </c>
      <c r="E153" s="6">
        <f t="shared" si="16"/>
        <v>130387138.32000001</v>
      </c>
      <c r="F153" s="7">
        <f t="shared" si="16"/>
        <v>38215890.850000001</v>
      </c>
      <c r="G153" s="7">
        <f t="shared" si="16"/>
        <v>34044591.390000001</v>
      </c>
      <c r="H153" s="6">
        <f t="shared" si="16"/>
        <v>92171247.469999999</v>
      </c>
    </row>
    <row r="154" spans="1:8" x14ac:dyDescent="0.25">
      <c r="A154" s="10"/>
      <c r="B154" s="11" t="s">
        <v>63</v>
      </c>
      <c r="C154" s="6">
        <v>84971842.590000004</v>
      </c>
      <c r="D154" s="7">
        <v>37978617.390000001</v>
      </c>
      <c r="E154" s="7">
        <f t="shared" si="10"/>
        <v>122950459.98</v>
      </c>
      <c r="F154" s="7">
        <v>34063802.289999999</v>
      </c>
      <c r="G154" s="8">
        <v>29892502.829999998</v>
      </c>
      <c r="H154" s="7">
        <f t="shared" si="11"/>
        <v>88886657.689999998</v>
      </c>
    </row>
    <row r="155" spans="1:8" x14ac:dyDescent="0.25">
      <c r="A155" s="10"/>
      <c r="B155" s="11" t="s">
        <v>64</v>
      </c>
      <c r="C155" s="6">
        <v>749997</v>
      </c>
      <c r="D155" s="7">
        <v>6686681.3399999999</v>
      </c>
      <c r="E155" s="7">
        <f t="shared" si="10"/>
        <v>7436678.3399999999</v>
      </c>
      <c r="F155" s="7">
        <v>4152088.56</v>
      </c>
      <c r="G155" s="7">
        <v>4152088.56</v>
      </c>
      <c r="H155" s="7">
        <f t="shared" si="11"/>
        <v>3284589.78</v>
      </c>
    </row>
    <row r="156" spans="1:8" x14ac:dyDescent="0.25">
      <c r="A156" s="10"/>
      <c r="B156" s="11" t="s">
        <v>65</v>
      </c>
      <c r="C156" s="6">
        <v>0</v>
      </c>
      <c r="D156" s="7">
        <v>0</v>
      </c>
      <c r="E156" s="7">
        <f t="shared" si="10"/>
        <v>0</v>
      </c>
      <c r="F156" s="7">
        <v>0</v>
      </c>
      <c r="G156" s="7">
        <v>0</v>
      </c>
      <c r="H156" s="7">
        <f t="shared" si="11"/>
        <v>0</v>
      </c>
    </row>
    <row r="157" spans="1:8" x14ac:dyDescent="0.25">
      <c r="A157" s="33" t="s">
        <v>66</v>
      </c>
      <c r="B157" s="34"/>
      <c r="C157" s="6">
        <f t="shared" ref="C157:H157" si="17">SUM(C158:C165)</f>
        <v>0</v>
      </c>
      <c r="D157" s="6">
        <f t="shared" si="17"/>
        <v>0</v>
      </c>
      <c r="E157" s="6">
        <f t="shared" si="17"/>
        <v>0</v>
      </c>
      <c r="F157" s="6">
        <f t="shared" si="17"/>
        <v>0</v>
      </c>
      <c r="G157" s="6">
        <f t="shared" si="17"/>
        <v>0</v>
      </c>
      <c r="H157" s="6">
        <f t="shared" si="17"/>
        <v>0</v>
      </c>
    </row>
    <row r="158" spans="1:8" x14ac:dyDescent="0.25">
      <c r="A158" s="10"/>
      <c r="B158" s="11" t="s">
        <v>67</v>
      </c>
      <c r="C158" s="6">
        <v>0</v>
      </c>
      <c r="D158" s="7">
        <v>0</v>
      </c>
      <c r="E158" s="7">
        <f t="shared" si="10"/>
        <v>0</v>
      </c>
      <c r="F158" s="7">
        <v>0</v>
      </c>
      <c r="G158" s="7">
        <v>0</v>
      </c>
      <c r="H158" s="7">
        <f t="shared" si="11"/>
        <v>0</v>
      </c>
    </row>
    <row r="159" spans="1:8" x14ac:dyDescent="0.25">
      <c r="A159" s="10"/>
      <c r="B159" s="11" t="s">
        <v>68</v>
      </c>
      <c r="C159" s="6">
        <v>0</v>
      </c>
      <c r="D159" s="7">
        <v>0</v>
      </c>
      <c r="E159" s="7">
        <f t="shared" si="10"/>
        <v>0</v>
      </c>
      <c r="F159" s="7">
        <v>0</v>
      </c>
      <c r="G159" s="7">
        <v>0</v>
      </c>
      <c r="H159" s="7">
        <f t="shared" si="11"/>
        <v>0</v>
      </c>
    </row>
    <row r="160" spans="1:8" x14ac:dyDescent="0.25">
      <c r="A160" s="10"/>
      <c r="B160" s="11" t="s">
        <v>69</v>
      </c>
      <c r="C160" s="6">
        <v>0</v>
      </c>
      <c r="D160" s="7">
        <v>0</v>
      </c>
      <c r="E160" s="7">
        <f t="shared" si="10"/>
        <v>0</v>
      </c>
      <c r="F160" s="7">
        <v>0</v>
      </c>
      <c r="G160" s="7">
        <v>0</v>
      </c>
      <c r="H160" s="7">
        <f t="shared" si="11"/>
        <v>0</v>
      </c>
    </row>
    <row r="161" spans="1:8" x14ac:dyDescent="0.25">
      <c r="A161" s="10"/>
      <c r="B161" s="11" t="s">
        <v>70</v>
      </c>
      <c r="C161" s="6">
        <v>0</v>
      </c>
      <c r="D161" s="7">
        <v>0</v>
      </c>
      <c r="E161" s="7">
        <f t="shared" si="10"/>
        <v>0</v>
      </c>
      <c r="F161" s="7">
        <v>0</v>
      </c>
      <c r="G161" s="7">
        <v>0</v>
      </c>
      <c r="H161" s="7">
        <f t="shared" si="11"/>
        <v>0</v>
      </c>
    </row>
    <row r="162" spans="1:8" x14ac:dyDescent="0.25">
      <c r="A162" s="10"/>
      <c r="B162" s="11" t="s">
        <v>71</v>
      </c>
      <c r="C162" s="6">
        <v>0</v>
      </c>
      <c r="D162" s="7">
        <v>0</v>
      </c>
      <c r="E162" s="7">
        <f t="shared" si="10"/>
        <v>0</v>
      </c>
      <c r="F162" s="7">
        <v>0</v>
      </c>
      <c r="G162" s="7">
        <v>0</v>
      </c>
      <c r="H162" s="7">
        <f t="shared" si="11"/>
        <v>0</v>
      </c>
    </row>
    <row r="163" spans="1:8" x14ac:dyDescent="0.25">
      <c r="A163" s="10"/>
      <c r="B163" s="11" t="s">
        <v>72</v>
      </c>
      <c r="C163" s="6">
        <v>0</v>
      </c>
      <c r="D163" s="7">
        <v>0</v>
      </c>
      <c r="E163" s="7">
        <f t="shared" si="10"/>
        <v>0</v>
      </c>
      <c r="F163" s="7">
        <v>0</v>
      </c>
      <c r="G163" s="7">
        <v>0</v>
      </c>
      <c r="H163" s="7">
        <f t="shared" si="11"/>
        <v>0</v>
      </c>
    </row>
    <row r="164" spans="1:8" x14ac:dyDescent="0.25">
      <c r="A164" s="10"/>
      <c r="B164" s="11" t="s">
        <v>73</v>
      </c>
      <c r="C164" s="6">
        <v>0</v>
      </c>
      <c r="D164" s="7">
        <v>0</v>
      </c>
      <c r="E164" s="7">
        <f t="shared" si="10"/>
        <v>0</v>
      </c>
      <c r="F164" s="7">
        <v>0</v>
      </c>
      <c r="G164" s="7">
        <v>0</v>
      </c>
      <c r="H164" s="7">
        <f t="shared" si="11"/>
        <v>0</v>
      </c>
    </row>
    <row r="165" spans="1:8" x14ac:dyDescent="0.25">
      <c r="A165" s="10"/>
      <c r="B165" s="11" t="s">
        <v>74</v>
      </c>
      <c r="C165" s="6">
        <v>0</v>
      </c>
      <c r="D165" s="7">
        <v>0</v>
      </c>
      <c r="E165" s="7">
        <f t="shared" si="10"/>
        <v>0</v>
      </c>
      <c r="F165" s="7">
        <v>0</v>
      </c>
      <c r="G165" s="7">
        <v>0</v>
      </c>
      <c r="H165" s="7">
        <f t="shared" si="11"/>
        <v>0</v>
      </c>
    </row>
    <row r="166" spans="1:8" x14ac:dyDescent="0.25">
      <c r="A166" s="33" t="s">
        <v>75</v>
      </c>
      <c r="B166" s="34"/>
      <c r="C166" s="6">
        <f t="shared" ref="C166:H166" si="18">SUM(C167:C169)</f>
        <v>0</v>
      </c>
      <c r="D166" s="6">
        <f t="shared" si="18"/>
        <v>0</v>
      </c>
      <c r="E166" s="6">
        <f t="shared" si="18"/>
        <v>0</v>
      </c>
      <c r="F166" s="7">
        <f t="shared" si="18"/>
        <v>0</v>
      </c>
      <c r="G166" s="7">
        <f t="shared" si="18"/>
        <v>0</v>
      </c>
      <c r="H166" s="6">
        <f t="shared" si="18"/>
        <v>0</v>
      </c>
    </row>
    <row r="167" spans="1:8" x14ac:dyDescent="0.25">
      <c r="A167" s="10"/>
      <c r="B167" s="11" t="s">
        <v>76</v>
      </c>
      <c r="C167" s="6">
        <v>0</v>
      </c>
      <c r="D167" s="7">
        <v>0</v>
      </c>
      <c r="E167" s="7">
        <f t="shared" si="10"/>
        <v>0</v>
      </c>
      <c r="F167" s="7">
        <v>0</v>
      </c>
      <c r="G167" s="7">
        <v>0</v>
      </c>
      <c r="H167" s="7">
        <f t="shared" si="11"/>
        <v>0</v>
      </c>
    </row>
    <row r="168" spans="1:8" x14ac:dyDescent="0.25">
      <c r="A168" s="10"/>
      <c r="B168" s="11" t="s">
        <v>77</v>
      </c>
      <c r="C168" s="6">
        <v>0</v>
      </c>
      <c r="D168" s="7">
        <v>0</v>
      </c>
      <c r="E168" s="7">
        <f t="shared" si="10"/>
        <v>0</v>
      </c>
      <c r="F168" s="7">
        <v>0</v>
      </c>
      <c r="G168" s="7">
        <v>0</v>
      </c>
      <c r="H168" s="7">
        <f t="shared" si="11"/>
        <v>0</v>
      </c>
    </row>
    <row r="169" spans="1:8" x14ac:dyDescent="0.25">
      <c r="A169" s="10"/>
      <c r="B169" s="11" t="s">
        <v>78</v>
      </c>
      <c r="C169" s="6">
        <v>0</v>
      </c>
      <c r="D169" s="7">
        <v>0</v>
      </c>
      <c r="E169" s="7">
        <f t="shared" si="10"/>
        <v>0</v>
      </c>
      <c r="F169" s="7">
        <v>0</v>
      </c>
      <c r="G169" s="7">
        <v>0</v>
      </c>
      <c r="H169" s="7">
        <f t="shared" si="11"/>
        <v>0</v>
      </c>
    </row>
    <row r="170" spans="1:8" x14ac:dyDescent="0.25">
      <c r="A170" s="33" t="s">
        <v>79</v>
      </c>
      <c r="B170" s="34"/>
      <c r="C170" s="6">
        <f t="shared" ref="C170:H170" si="19">SUM(C171:C177)</f>
        <v>0</v>
      </c>
      <c r="D170" s="6">
        <f t="shared" si="19"/>
        <v>34444606.659999996</v>
      </c>
      <c r="E170" s="6">
        <f t="shared" si="19"/>
        <v>34444606.659999996</v>
      </c>
      <c r="F170" s="7">
        <f t="shared" si="19"/>
        <v>0</v>
      </c>
      <c r="G170" s="7">
        <f t="shared" si="19"/>
        <v>0</v>
      </c>
      <c r="H170" s="6">
        <f t="shared" si="19"/>
        <v>34444606.659999996</v>
      </c>
    </row>
    <row r="171" spans="1:8" x14ac:dyDescent="0.25">
      <c r="A171" s="10"/>
      <c r="B171" s="11" t="s">
        <v>80</v>
      </c>
      <c r="C171" s="6">
        <v>0</v>
      </c>
      <c r="D171" s="7">
        <v>30000000</v>
      </c>
      <c r="E171" s="7">
        <f t="shared" si="10"/>
        <v>30000000</v>
      </c>
      <c r="F171" s="7">
        <v>0</v>
      </c>
      <c r="G171" s="7">
        <v>0</v>
      </c>
      <c r="H171" s="7">
        <f t="shared" si="11"/>
        <v>30000000</v>
      </c>
    </row>
    <row r="172" spans="1:8" x14ac:dyDescent="0.25">
      <c r="A172" s="10"/>
      <c r="B172" s="11" t="s">
        <v>81</v>
      </c>
      <c r="C172" s="6">
        <v>0</v>
      </c>
      <c r="D172" s="7">
        <v>4444606.66</v>
      </c>
      <c r="E172" s="7">
        <f t="shared" si="10"/>
        <v>4444606.66</v>
      </c>
      <c r="F172" s="7">
        <v>0</v>
      </c>
      <c r="G172" s="7">
        <v>0</v>
      </c>
      <c r="H172" s="7">
        <f t="shared" si="11"/>
        <v>4444606.66</v>
      </c>
    </row>
    <row r="173" spans="1:8" x14ac:dyDescent="0.25">
      <c r="A173" s="10"/>
      <c r="B173" s="11" t="s">
        <v>82</v>
      </c>
      <c r="C173" s="6">
        <v>0</v>
      </c>
      <c r="D173" s="7">
        <v>0</v>
      </c>
      <c r="E173" s="7">
        <f>C173+D173</f>
        <v>0</v>
      </c>
      <c r="F173" s="7">
        <v>0</v>
      </c>
      <c r="G173" s="7">
        <v>0</v>
      </c>
      <c r="H173" s="7">
        <f>E173-F173</f>
        <v>0</v>
      </c>
    </row>
    <row r="174" spans="1:8" x14ac:dyDescent="0.25">
      <c r="A174" s="10"/>
      <c r="B174" s="11" t="s">
        <v>83</v>
      </c>
      <c r="C174" s="6">
        <v>0</v>
      </c>
      <c r="D174" s="7">
        <v>0</v>
      </c>
      <c r="E174" s="7">
        <f>C174+D174</f>
        <v>0</v>
      </c>
      <c r="F174" s="7">
        <v>0</v>
      </c>
      <c r="G174" s="7">
        <v>0</v>
      </c>
      <c r="H174" s="7">
        <f>E174-F174</f>
        <v>0</v>
      </c>
    </row>
    <row r="175" spans="1:8" x14ac:dyDescent="0.25">
      <c r="A175" s="10"/>
      <c r="B175" s="11" t="s">
        <v>84</v>
      </c>
      <c r="C175" s="6">
        <v>0</v>
      </c>
      <c r="D175" s="7">
        <v>0</v>
      </c>
      <c r="E175" s="7">
        <f>C175+D175</f>
        <v>0</v>
      </c>
      <c r="F175" s="7">
        <v>0</v>
      </c>
      <c r="G175" s="7">
        <v>0</v>
      </c>
      <c r="H175" s="7">
        <f>E175-F175</f>
        <v>0</v>
      </c>
    </row>
    <row r="176" spans="1:8" x14ac:dyDescent="0.25">
      <c r="A176" s="10"/>
      <c r="B176" s="11" t="s">
        <v>85</v>
      </c>
      <c r="C176" s="6">
        <v>0</v>
      </c>
      <c r="D176" s="7">
        <v>0</v>
      </c>
      <c r="E176" s="7">
        <f>C176+D176</f>
        <v>0</v>
      </c>
      <c r="F176" s="7">
        <v>0</v>
      </c>
      <c r="G176" s="7">
        <v>0</v>
      </c>
      <c r="H176" s="7">
        <f>E176-F176</f>
        <v>0</v>
      </c>
    </row>
    <row r="177" spans="1:10" x14ac:dyDescent="0.25">
      <c r="A177" s="10"/>
      <c r="B177" s="11" t="s">
        <v>86</v>
      </c>
      <c r="C177" s="6">
        <v>0</v>
      </c>
      <c r="D177" s="7">
        <v>0</v>
      </c>
      <c r="E177" s="7">
        <f>C177+D177</f>
        <v>0</v>
      </c>
      <c r="F177" s="7">
        <v>0</v>
      </c>
      <c r="G177" s="7">
        <v>0</v>
      </c>
      <c r="H177" s="7">
        <f>E177-F177</f>
        <v>0</v>
      </c>
    </row>
    <row r="178" spans="1:10" x14ac:dyDescent="0.25">
      <c r="A178" s="10"/>
      <c r="B178" s="11"/>
      <c r="C178" s="6"/>
      <c r="D178" s="7"/>
      <c r="E178" s="7"/>
      <c r="F178" s="7"/>
      <c r="G178" s="7"/>
      <c r="H178" s="7"/>
    </row>
    <row r="179" spans="1:10" x14ac:dyDescent="0.25">
      <c r="A179" s="35" t="s">
        <v>88</v>
      </c>
      <c r="B179" s="36"/>
      <c r="C179" s="4">
        <f t="shared" ref="C179:H179" si="20">C10+C103</f>
        <v>2511082172.27</v>
      </c>
      <c r="D179" s="4">
        <f t="shared" si="20"/>
        <v>534609074.8599999</v>
      </c>
      <c r="E179" s="4">
        <f t="shared" si="20"/>
        <v>3045691247.1300001</v>
      </c>
      <c r="F179" s="4">
        <f t="shared" si="20"/>
        <v>2282879528.1100001</v>
      </c>
      <c r="G179" s="5">
        <f t="shared" si="20"/>
        <v>2079492419.0400002</v>
      </c>
      <c r="H179" s="4">
        <f t="shared" si="20"/>
        <v>762811719.01999998</v>
      </c>
      <c r="I179" s="28"/>
    </row>
    <row r="180" spans="1:10" ht="15.75" thickBot="1" x14ac:dyDescent="0.3">
      <c r="A180" s="17"/>
      <c r="B180" s="18"/>
      <c r="C180" s="19"/>
      <c r="D180" s="20"/>
      <c r="E180" s="20"/>
      <c r="F180" s="20"/>
      <c r="G180" s="20"/>
      <c r="H180" s="20"/>
      <c r="I180" s="28"/>
    </row>
    <row r="182" spans="1:10" x14ac:dyDescent="0.25">
      <c r="E182" s="28"/>
      <c r="F182" s="28"/>
      <c r="G182" s="28"/>
      <c r="H182" s="28"/>
      <c r="I182" s="28"/>
    </row>
    <row r="183" spans="1:10" x14ac:dyDescent="0.25">
      <c r="A183" s="37" t="s">
        <v>89</v>
      </c>
      <c r="B183" s="37"/>
      <c r="C183" s="37"/>
      <c r="D183" s="37"/>
      <c r="E183" s="37"/>
      <c r="F183" s="37"/>
      <c r="G183" s="37"/>
      <c r="H183" s="37"/>
    </row>
    <row r="184" spans="1:10" x14ac:dyDescent="0.25">
      <c r="A184" s="21"/>
      <c r="B184" s="21"/>
      <c r="C184" s="21"/>
      <c r="D184" s="21"/>
      <c r="E184" s="31"/>
      <c r="F184" s="31"/>
      <c r="G184" s="31"/>
      <c r="H184" s="21"/>
    </row>
    <row r="185" spans="1:10" x14ac:dyDescent="0.25">
      <c r="A185" s="21"/>
      <c r="B185" s="21"/>
      <c r="C185" s="21"/>
      <c r="D185" s="21"/>
      <c r="E185" s="21"/>
      <c r="F185" s="21"/>
      <c r="G185" s="21"/>
      <c r="H185" s="22"/>
    </row>
    <row r="186" spans="1:10" x14ac:dyDescent="0.25">
      <c r="A186" s="37" t="s">
        <v>90</v>
      </c>
      <c r="B186" s="37"/>
      <c r="C186" s="37"/>
      <c r="D186" s="37"/>
      <c r="E186" s="37"/>
      <c r="F186" s="37"/>
      <c r="G186" s="37"/>
      <c r="H186" s="37"/>
    </row>
    <row r="187" spans="1:10" x14ac:dyDescent="0.25">
      <c r="A187" s="37" t="s">
        <v>91</v>
      </c>
      <c r="B187" s="37"/>
      <c r="C187" s="37"/>
      <c r="D187" s="37"/>
      <c r="E187" s="37"/>
      <c r="F187" s="37"/>
      <c r="G187" s="37"/>
      <c r="H187" s="37"/>
    </row>
    <row r="188" spans="1:10" x14ac:dyDescent="0.25">
      <c r="A188" s="21"/>
      <c r="B188" s="21"/>
      <c r="C188" s="21"/>
      <c r="D188" s="21"/>
      <c r="E188" s="21"/>
      <c r="F188" s="21"/>
      <c r="G188" s="21"/>
      <c r="H188" s="21"/>
    </row>
    <row r="189" spans="1:10" x14ac:dyDescent="0.25">
      <c r="A189" s="21"/>
      <c r="B189" s="21"/>
      <c r="C189" s="21"/>
      <c r="D189" s="21"/>
      <c r="E189" s="21"/>
      <c r="F189" s="21"/>
      <c r="G189" s="21"/>
      <c r="H189" s="21"/>
    </row>
    <row r="190" spans="1:10" x14ac:dyDescent="0.25">
      <c r="A190" s="32" t="s">
        <v>92</v>
      </c>
      <c r="B190" s="32"/>
      <c r="C190" s="32" t="s">
        <v>93</v>
      </c>
      <c r="D190" s="32"/>
      <c r="E190" s="32"/>
      <c r="F190" s="32"/>
      <c r="G190" s="32"/>
      <c r="H190" s="32"/>
    </row>
    <row r="191" spans="1:10" x14ac:dyDescent="0.25">
      <c r="A191" s="23"/>
      <c r="B191" s="23"/>
      <c r="C191" s="32" t="s">
        <v>94</v>
      </c>
      <c r="D191" s="32"/>
      <c r="E191" s="32"/>
      <c r="F191" s="32"/>
      <c r="G191" s="32"/>
      <c r="H191" s="32"/>
      <c r="I191" s="24"/>
      <c r="J191" s="24"/>
    </row>
    <row r="192" spans="1:10" x14ac:dyDescent="0.25">
      <c r="A192" s="23"/>
      <c r="B192" s="23"/>
      <c r="C192" s="32" t="s">
        <v>95</v>
      </c>
      <c r="D192" s="32"/>
      <c r="E192" s="32"/>
      <c r="F192" s="32"/>
      <c r="G192" s="32"/>
      <c r="H192" s="32"/>
      <c r="I192" s="24"/>
      <c r="J192" s="24"/>
    </row>
    <row r="193" spans="1:10" x14ac:dyDescent="0.25">
      <c r="A193" s="23"/>
      <c r="B193" s="23"/>
      <c r="C193" s="23"/>
      <c r="D193" s="23"/>
      <c r="E193" s="23"/>
      <c r="F193" s="23"/>
      <c r="G193" s="23"/>
      <c r="H193" s="23"/>
      <c r="I193" s="24"/>
      <c r="J193" s="24"/>
    </row>
    <row r="194" spans="1:10" x14ac:dyDescent="0.25">
      <c r="A194" s="23"/>
      <c r="B194" s="23"/>
      <c r="C194" s="23"/>
      <c r="D194" s="23"/>
      <c r="E194" s="23"/>
      <c r="F194" s="23"/>
      <c r="G194" s="23"/>
      <c r="H194" s="23"/>
      <c r="I194" s="24"/>
      <c r="J194" s="24"/>
    </row>
    <row r="195" spans="1:10" x14ac:dyDescent="0.25">
      <c r="A195" s="32" t="s">
        <v>90</v>
      </c>
      <c r="B195" s="32"/>
      <c r="C195" s="32" t="s">
        <v>96</v>
      </c>
      <c r="D195" s="32"/>
      <c r="E195" s="32"/>
      <c r="F195" s="32"/>
      <c r="G195" s="32"/>
      <c r="H195" s="32"/>
      <c r="I195" s="24"/>
      <c r="J195" s="24"/>
    </row>
    <row r="196" spans="1:10" x14ac:dyDescent="0.25">
      <c r="A196" s="32" t="s">
        <v>97</v>
      </c>
      <c r="B196" s="32"/>
      <c r="C196" s="32" t="s">
        <v>98</v>
      </c>
      <c r="D196" s="32"/>
      <c r="E196" s="32"/>
      <c r="F196" s="32"/>
      <c r="G196" s="32"/>
      <c r="H196" s="32"/>
      <c r="I196" s="24"/>
      <c r="J196" s="24"/>
    </row>
    <row r="197" spans="1:10" x14ac:dyDescent="0.25">
      <c r="A197" s="25"/>
      <c r="B197" s="25"/>
      <c r="C197" s="25"/>
      <c r="D197" s="25"/>
      <c r="E197" s="25"/>
      <c r="F197" s="25"/>
      <c r="G197" s="25"/>
      <c r="H197" s="25"/>
      <c r="I197" s="24"/>
      <c r="J197" s="24"/>
    </row>
    <row r="198" spans="1:10" x14ac:dyDescent="0.25">
      <c r="A198" s="23"/>
      <c r="B198" s="23"/>
      <c r="C198" s="23"/>
      <c r="D198" s="23"/>
      <c r="E198" s="23"/>
      <c r="F198" s="23"/>
      <c r="G198" s="23"/>
      <c r="H198" s="23"/>
      <c r="I198" s="24"/>
      <c r="J198" s="24"/>
    </row>
    <row r="199" spans="1:10" x14ac:dyDescent="0.25">
      <c r="A199" s="32" t="s">
        <v>99</v>
      </c>
      <c r="B199" s="32"/>
      <c r="C199" s="32" t="s">
        <v>100</v>
      </c>
      <c r="D199" s="32"/>
      <c r="E199" s="32"/>
      <c r="F199" s="32"/>
      <c r="G199" s="32"/>
      <c r="H199" s="32"/>
      <c r="I199" s="24"/>
      <c r="J199" s="24"/>
    </row>
    <row r="200" spans="1:10" x14ac:dyDescent="0.25">
      <c r="A200" s="23"/>
      <c r="B200" s="26"/>
      <c r="C200" s="26"/>
      <c r="D200" s="26"/>
      <c r="E200" s="26"/>
      <c r="F200" s="26"/>
      <c r="G200" s="26"/>
      <c r="H200" s="26"/>
      <c r="I200" s="24"/>
      <c r="J200" s="24"/>
    </row>
    <row r="201" spans="1:10" x14ac:dyDescent="0.25">
      <c r="A201" s="23"/>
      <c r="B201" s="23"/>
      <c r="C201" s="23"/>
      <c r="D201" s="23"/>
      <c r="E201" s="23"/>
      <c r="F201" s="23"/>
      <c r="G201" s="23"/>
      <c r="H201" s="23"/>
      <c r="I201" s="24"/>
      <c r="J201" s="24"/>
    </row>
    <row r="202" spans="1:10" x14ac:dyDescent="0.25">
      <c r="A202" s="23"/>
      <c r="B202" s="23"/>
      <c r="C202" s="23"/>
      <c r="D202" s="23"/>
      <c r="E202" s="23"/>
      <c r="F202" s="23"/>
      <c r="G202" s="23"/>
      <c r="H202" s="23"/>
      <c r="I202" s="24"/>
      <c r="J202" s="24"/>
    </row>
    <row r="203" spans="1:10" x14ac:dyDescent="0.25">
      <c r="A203" s="32" t="s">
        <v>101</v>
      </c>
      <c r="B203" s="32"/>
      <c r="C203" s="32" t="s">
        <v>102</v>
      </c>
      <c r="D203" s="32"/>
      <c r="E203" s="32"/>
      <c r="F203" s="32"/>
      <c r="G203" s="32"/>
      <c r="H203" s="32"/>
      <c r="I203" s="24"/>
      <c r="J203" s="24"/>
    </row>
    <row r="204" spans="1:10" x14ac:dyDescent="0.25">
      <c r="A204" s="32" t="s">
        <v>103</v>
      </c>
      <c r="B204" s="32"/>
      <c r="C204" s="32" t="s">
        <v>104</v>
      </c>
      <c r="D204" s="32"/>
      <c r="E204" s="32"/>
      <c r="F204" s="32"/>
      <c r="G204" s="32"/>
      <c r="H204" s="32"/>
      <c r="I204" s="24"/>
      <c r="J204" s="24"/>
    </row>
    <row r="205" spans="1:10" x14ac:dyDescent="0.25">
      <c r="A205" s="27"/>
      <c r="B205" s="27"/>
      <c r="C205" s="27"/>
      <c r="D205" s="27"/>
      <c r="E205" s="27"/>
      <c r="F205" s="27"/>
      <c r="G205" s="27"/>
      <c r="H205" s="27"/>
      <c r="I205" s="24"/>
      <c r="J205" s="24"/>
    </row>
    <row r="206" spans="1:10" x14ac:dyDescent="0.25">
      <c r="C206" s="28"/>
      <c r="D206" s="28"/>
      <c r="E206" s="28"/>
      <c r="F206" s="24"/>
      <c r="G206" s="24"/>
      <c r="H206" s="24"/>
      <c r="I206" s="24"/>
      <c r="J206" s="24"/>
    </row>
    <row r="207" spans="1:10" x14ac:dyDescent="0.25">
      <c r="C207" s="28"/>
      <c r="D207" s="28"/>
      <c r="E207" s="28"/>
      <c r="F207" s="24"/>
      <c r="G207" s="24"/>
      <c r="H207" s="24"/>
      <c r="I207" s="24"/>
      <c r="J207" s="24"/>
    </row>
    <row r="208" spans="1:10" x14ac:dyDescent="0.25">
      <c r="C208" s="28"/>
      <c r="D208" s="28"/>
      <c r="E208" s="28"/>
      <c r="F208" s="24"/>
      <c r="G208" s="24"/>
      <c r="H208" s="24"/>
      <c r="I208" s="24"/>
      <c r="J208" s="24"/>
    </row>
    <row r="209" spans="3:11" x14ac:dyDescent="0.25">
      <c r="D209" s="28"/>
      <c r="E209" s="28"/>
      <c r="F209" s="24"/>
      <c r="G209" s="24"/>
      <c r="H209" s="24"/>
      <c r="I209" s="24"/>
      <c r="J209" s="24"/>
    </row>
    <row r="210" spans="3:11" x14ac:dyDescent="0.25">
      <c r="D210" s="28"/>
      <c r="E210" s="28"/>
      <c r="F210" s="24"/>
      <c r="G210" s="24"/>
      <c r="H210" s="24"/>
      <c r="I210" s="24"/>
      <c r="J210" s="24"/>
    </row>
    <row r="211" spans="3:11" x14ac:dyDescent="0.25">
      <c r="D211" s="24"/>
      <c r="E211" s="24"/>
      <c r="F211" s="24"/>
      <c r="G211" s="24"/>
      <c r="H211" s="24"/>
      <c r="I211" s="24"/>
      <c r="J211" s="24"/>
    </row>
    <row r="212" spans="3:11" x14ac:dyDescent="0.25">
      <c r="D212" s="28"/>
      <c r="E212" s="28"/>
      <c r="F212" s="24"/>
      <c r="G212" s="24"/>
      <c r="H212" s="24"/>
      <c r="I212" s="24"/>
      <c r="J212" s="24"/>
    </row>
    <row r="213" spans="3:11" x14ac:dyDescent="0.25">
      <c r="D213" s="28"/>
      <c r="E213" s="28"/>
      <c r="F213" s="24"/>
      <c r="G213" s="24"/>
      <c r="H213" s="24"/>
      <c r="I213" s="24"/>
      <c r="J213" s="24"/>
    </row>
    <row r="214" spans="3:11" x14ac:dyDescent="0.25">
      <c r="D214" s="24"/>
      <c r="E214" s="24"/>
      <c r="F214" s="24"/>
      <c r="G214" s="24"/>
      <c r="H214" s="24"/>
      <c r="I214" s="24"/>
      <c r="J214" s="24"/>
    </row>
    <row r="215" spans="3:11" x14ac:dyDescent="0.25">
      <c r="C215" s="24"/>
      <c r="D215" s="28"/>
      <c r="E215" s="24"/>
      <c r="F215" s="24"/>
      <c r="G215" s="29"/>
      <c r="H215" s="29"/>
      <c r="I215" s="29"/>
      <c r="J215" s="29"/>
      <c r="K215" s="30"/>
    </row>
    <row r="216" spans="3:11" x14ac:dyDescent="0.25">
      <c r="C216" s="24"/>
      <c r="D216" s="24"/>
      <c r="E216" s="24"/>
      <c r="F216" s="24"/>
      <c r="G216" s="24"/>
      <c r="H216" s="24"/>
      <c r="I216" s="24"/>
      <c r="J216" s="24"/>
    </row>
    <row r="217" spans="3:11" x14ac:dyDescent="0.25">
      <c r="C217" s="24"/>
      <c r="D217" s="24"/>
      <c r="E217" s="24"/>
      <c r="F217" s="24"/>
      <c r="G217" s="24"/>
      <c r="H217" s="24"/>
      <c r="I217" s="24"/>
      <c r="J217" s="24"/>
    </row>
    <row r="218" spans="3:11" x14ac:dyDescent="0.25">
      <c r="C218" s="24"/>
      <c r="D218" s="24"/>
      <c r="E218" s="24"/>
      <c r="F218" s="24"/>
      <c r="G218" s="24"/>
      <c r="H218" s="24"/>
      <c r="I218" s="24"/>
      <c r="J218" s="24"/>
    </row>
    <row r="219" spans="3:11" x14ac:dyDescent="0.25">
      <c r="C219" s="24"/>
      <c r="D219" s="24"/>
      <c r="E219" s="24"/>
      <c r="F219" s="24"/>
      <c r="G219" s="29"/>
      <c r="H219" s="24"/>
      <c r="I219" s="24"/>
      <c r="J219" s="24"/>
    </row>
    <row r="220" spans="3:11" x14ac:dyDescent="0.25">
      <c r="C220" s="24"/>
      <c r="D220" s="24"/>
      <c r="E220" s="24"/>
      <c r="F220" s="24"/>
      <c r="G220" s="29"/>
      <c r="H220" s="24"/>
      <c r="I220" s="24"/>
      <c r="J220" s="24"/>
    </row>
    <row r="221" spans="3:11" x14ac:dyDescent="0.25">
      <c r="C221" s="24"/>
      <c r="D221" s="24"/>
      <c r="E221" s="24"/>
      <c r="F221" s="24"/>
      <c r="G221" s="29"/>
      <c r="H221" s="24"/>
      <c r="I221" s="24"/>
      <c r="J221" s="24"/>
    </row>
    <row r="222" spans="3:11" x14ac:dyDescent="0.25">
      <c r="C222" s="24"/>
      <c r="D222" s="24"/>
      <c r="E222" s="24"/>
      <c r="F222" s="24"/>
      <c r="G222" s="29"/>
      <c r="H222" s="24"/>
      <c r="I222" s="24"/>
      <c r="J222" s="24"/>
    </row>
    <row r="223" spans="3:11" x14ac:dyDescent="0.25">
      <c r="C223" s="24"/>
      <c r="D223" s="24"/>
      <c r="E223" s="24"/>
      <c r="F223" s="24"/>
      <c r="G223" s="29"/>
      <c r="H223" s="24"/>
      <c r="I223" s="24"/>
      <c r="J223" s="24"/>
    </row>
    <row r="224" spans="3:11" x14ac:dyDescent="0.25">
      <c r="C224" s="24"/>
      <c r="D224" s="24"/>
      <c r="E224" s="24"/>
      <c r="F224" s="24"/>
      <c r="G224" s="29"/>
      <c r="H224" s="24"/>
      <c r="I224" s="24"/>
      <c r="J224" s="24"/>
    </row>
    <row r="225" spans="3:10" x14ac:dyDescent="0.25">
      <c r="C225" s="24"/>
      <c r="D225" s="24"/>
      <c r="E225" s="24"/>
      <c r="F225" s="24"/>
      <c r="G225" s="29"/>
      <c r="H225" s="24"/>
      <c r="I225" s="24"/>
      <c r="J225" s="24"/>
    </row>
  </sheetData>
  <mergeCells count="55">
    <mergeCell ref="A7:H7"/>
    <mergeCell ref="A2:H2"/>
    <mergeCell ref="A3:H3"/>
    <mergeCell ref="A4:H4"/>
    <mergeCell ref="A5:H5"/>
    <mergeCell ref="A6:H6"/>
    <mergeCell ref="A72:B72"/>
    <mergeCell ref="A8:B9"/>
    <mergeCell ref="C8:G8"/>
    <mergeCell ref="H8:H9"/>
    <mergeCell ref="A10:B10"/>
    <mergeCell ref="A11:B11"/>
    <mergeCell ref="A19:B19"/>
    <mergeCell ref="A29:B29"/>
    <mergeCell ref="A39:B39"/>
    <mergeCell ref="A49:B49"/>
    <mergeCell ref="A59:B59"/>
    <mergeCell ref="A63:B63"/>
    <mergeCell ref="A113:B113"/>
    <mergeCell ref="A76:B76"/>
    <mergeCell ref="A84:B84"/>
    <mergeCell ref="A103:B103"/>
    <mergeCell ref="C103:C104"/>
    <mergeCell ref="F103:F104"/>
    <mergeCell ref="G103:G104"/>
    <mergeCell ref="H103:H104"/>
    <mergeCell ref="A104:B104"/>
    <mergeCell ref="A105:B105"/>
    <mergeCell ref="D103:D104"/>
    <mergeCell ref="E103:E104"/>
    <mergeCell ref="A190:B190"/>
    <mergeCell ref="C190:H190"/>
    <mergeCell ref="A123:B123"/>
    <mergeCell ref="A133:B133"/>
    <mergeCell ref="A143:B143"/>
    <mergeCell ref="A153:B153"/>
    <mergeCell ref="A157:B157"/>
    <mergeCell ref="A166:B166"/>
    <mergeCell ref="A170:B170"/>
    <mergeCell ref="A179:B179"/>
    <mergeCell ref="A183:H183"/>
    <mergeCell ref="A186:H186"/>
    <mergeCell ref="A187:H187"/>
    <mergeCell ref="C191:H191"/>
    <mergeCell ref="C192:H192"/>
    <mergeCell ref="A195:B195"/>
    <mergeCell ref="C195:H195"/>
    <mergeCell ref="A196:B196"/>
    <mergeCell ref="C196:H196"/>
    <mergeCell ref="A199:B199"/>
    <mergeCell ref="C199:H199"/>
    <mergeCell ref="A203:B203"/>
    <mergeCell ref="C203:H203"/>
    <mergeCell ref="A204:B204"/>
    <mergeCell ref="C204:H204"/>
  </mergeCells>
  <printOptions horizontalCentered="1"/>
  <pageMargins left="0.70866141732283472" right="0.70866141732283472" top="0.35433070866141736" bottom="0.35433070866141736" header="0.31496062992125984" footer="0.31496062992125984"/>
  <pageSetup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COG</vt:lpstr>
      <vt:lpstr>COG!Área_de_impresión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2019-10-28T18:40:54Z</cp:lastPrinted>
  <dcterms:created xsi:type="dcterms:W3CDTF">2019-10-28T18:39:26Z</dcterms:created>
  <dcterms:modified xsi:type="dcterms:W3CDTF">2019-10-29T17:07:01Z</dcterms:modified>
</cp:coreProperties>
</file>